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21" activeTab="0"/>
  </bookViews>
  <sheets>
    <sheet name="July 2021" sheetId="1" r:id="rId1"/>
    <sheet name="August 2021" sheetId="2" r:id="rId2"/>
    <sheet name="September 2021" sheetId="3" r:id="rId3"/>
    <sheet name="October 2021" sheetId="4" r:id="rId4"/>
    <sheet name="November 2021" sheetId="5" r:id="rId5"/>
    <sheet name="Decembere 2021" sheetId="6" r:id="rId6"/>
    <sheet name="Janurary 2022" sheetId="7" r:id="rId7"/>
    <sheet name="February 2022" sheetId="8" r:id="rId8"/>
    <sheet name="March 2022" sheetId="9" r:id="rId9"/>
    <sheet name="April 2022" sheetId="10" r:id="rId10"/>
    <sheet name="May 2022" sheetId="11" r:id="rId11"/>
  </sheets>
  <definedNames>
    <definedName name="_xlnm.Print_Area" localSheetId="9">'April 2022'!$A$1:$AU$117</definedName>
    <definedName name="_xlnm.Print_Area" localSheetId="1">'August 2021'!$A$1:$AU$117</definedName>
    <definedName name="_xlnm.Print_Area" localSheetId="5">'Decembere 2021'!$A$1:$AU$117</definedName>
    <definedName name="_xlnm.Print_Area" localSheetId="7">'February 2022'!$A$1:$AU$117</definedName>
    <definedName name="_xlnm.Print_Area" localSheetId="6">'Janurary 2022'!$A$1:$AU$117</definedName>
    <definedName name="_xlnm.Print_Area" localSheetId="0">'July 2021'!$A$1:$AU$103</definedName>
    <definedName name="_xlnm.Print_Area" localSheetId="8">'March 2022'!$A$1:$AU$117</definedName>
    <definedName name="_xlnm.Print_Area" localSheetId="10">'May 2022'!$A$1:$AU$117</definedName>
    <definedName name="_xlnm.Print_Area" localSheetId="4">'November 2021'!$A$1:$AU$117</definedName>
    <definedName name="_xlnm.Print_Area" localSheetId="3">'October 2021'!$A$1:$AU$117</definedName>
    <definedName name="_xlnm.Print_Area" localSheetId="2">'September 2021'!$A$1:$AU$117</definedName>
    <definedName name="_xlnm.Print_Titles" localSheetId="9">'April 2022'!$1:$4</definedName>
    <definedName name="_xlnm.Print_Titles" localSheetId="1">'August 2021'!$1:$4</definedName>
    <definedName name="_xlnm.Print_Titles" localSheetId="5">'Decembere 2021'!$1:$4</definedName>
    <definedName name="_xlnm.Print_Titles" localSheetId="7">'February 2022'!$1:$4</definedName>
    <definedName name="_xlnm.Print_Titles" localSheetId="6">'Janurary 2022'!$1:$4</definedName>
    <definedName name="_xlnm.Print_Titles" localSheetId="0">'July 2021'!$1:$4</definedName>
    <definedName name="_xlnm.Print_Titles" localSheetId="8">'March 2022'!$1:$4</definedName>
    <definedName name="_xlnm.Print_Titles" localSheetId="10">'May 2022'!$1:$4</definedName>
    <definedName name="_xlnm.Print_Titles" localSheetId="4">'November 2021'!$1:$4</definedName>
    <definedName name="_xlnm.Print_Titles" localSheetId="3">'October 2021'!$1:$4</definedName>
    <definedName name="_xlnm.Print_Titles" localSheetId="2">'September 2021'!$1:$4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gmccormick1</author>
  </authors>
  <commentList>
    <comment ref="AS4" authorId="0">
      <text>
        <r>
          <rPr>
            <sz val="9"/>
            <rFont val="Tahoma"/>
            <family val="2"/>
          </rPr>
          <t xml:space="preserve">Can enter prior year ending balance in this column to start new year.  
</t>
        </r>
      </text>
    </comment>
    <comment ref="B4" authorId="0">
      <text>
        <r>
          <rPr>
            <b/>
            <sz val="9"/>
            <rFont val="Tahoma"/>
            <family val="2"/>
          </rPr>
          <t>F for Full Time; P for Part-time; 1, 2 or 3, etc. for Scholarships, etc.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gmccormick1</author>
  </authors>
  <commentList>
    <comment ref="B4" authorId="0">
      <text>
        <r>
          <rPr>
            <b/>
            <sz val="9"/>
            <rFont val="Tahoma"/>
            <family val="2"/>
          </rPr>
          <t>F for Full Time; P for Part-time; 1, 2 or 3, etc. for Scholarships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gmccormick1</author>
  </authors>
  <commentList>
    <comment ref="B4" authorId="0">
      <text>
        <r>
          <rPr>
            <b/>
            <sz val="9"/>
            <rFont val="Tahoma"/>
            <family val="2"/>
          </rPr>
          <t>F for Full Time; P for Part-time; 1, 2 or 3, etc. for Scholarships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gmccormick1</author>
  </authors>
  <commentList>
    <comment ref="B4" authorId="0">
      <text>
        <r>
          <rPr>
            <b/>
            <sz val="9"/>
            <rFont val="Tahoma"/>
            <family val="2"/>
          </rPr>
          <t>F for Full Time; P for Part-time; 1, 2 or 3, etc. for Scholarships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gmccormick1</author>
  </authors>
  <commentList>
    <comment ref="B4" authorId="0">
      <text>
        <r>
          <rPr>
            <b/>
            <sz val="9"/>
            <rFont val="Tahoma"/>
            <family val="2"/>
          </rPr>
          <t>F for Full Time; P for Part-time; 1, 2 or 3, etc. for Scholarships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gmccormick1</author>
  </authors>
  <commentList>
    <comment ref="B4" authorId="0">
      <text>
        <r>
          <rPr>
            <b/>
            <sz val="9"/>
            <rFont val="Tahoma"/>
            <family val="2"/>
          </rPr>
          <t>F for Full Time; P for Part-time; 1, 2 or 3, etc. for Scholarships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gmccormick1</author>
  </authors>
  <commentList>
    <comment ref="B4" authorId="0">
      <text>
        <r>
          <rPr>
            <b/>
            <sz val="9"/>
            <rFont val="Tahoma"/>
            <family val="2"/>
          </rPr>
          <t>F for Full Time; P for Part-time; 1, 2 or 3, etc. for Scholarships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gmccormick1</author>
  </authors>
  <commentList>
    <comment ref="B4" authorId="0">
      <text>
        <r>
          <rPr>
            <b/>
            <sz val="9"/>
            <rFont val="Tahoma"/>
            <family val="2"/>
          </rPr>
          <t>F for Full Time; P for Part-time; 1, 2 or 3, etc. for Scholarships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gmccormick1</author>
  </authors>
  <commentList>
    <comment ref="B4" authorId="0">
      <text>
        <r>
          <rPr>
            <b/>
            <sz val="9"/>
            <rFont val="Tahoma"/>
            <family val="2"/>
          </rPr>
          <t>F for Full Time; P for Part-time; 1, 2 or 3, etc. for Scholarships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gmccormick1</author>
  </authors>
  <commentList>
    <comment ref="B4" authorId="0">
      <text>
        <r>
          <rPr>
            <b/>
            <sz val="9"/>
            <rFont val="Tahoma"/>
            <family val="2"/>
          </rPr>
          <t>F for Full Time; P for Part-time; 1, 2 or 3, etc. for Scholarships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gmccormick1</author>
  </authors>
  <commentList>
    <comment ref="B4" authorId="0">
      <text>
        <r>
          <rPr>
            <b/>
            <sz val="9"/>
            <rFont val="Tahoma"/>
            <family val="2"/>
          </rPr>
          <t>F for Full Time; P for Part-time; 1, 2 or 3, etc. for Scholarships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<sst xmlns="http://schemas.openxmlformats.org/spreadsheetml/2006/main" count="789" uniqueCount="48">
  <si>
    <t>Last Name, First Name</t>
  </si>
  <si>
    <t>TOTALS</t>
  </si>
  <si>
    <t>M</t>
  </si>
  <si>
    <t>T</t>
  </si>
  <si>
    <t>W</t>
  </si>
  <si>
    <t>F</t>
  </si>
  <si>
    <t>$ Collected</t>
  </si>
  <si>
    <t>Th</t>
  </si>
  <si>
    <t>$ Set Rate</t>
  </si>
  <si>
    <t>MONTHLY MONIES COLLECTED</t>
  </si>
  <si>
    <t>MONTHLY SET RATE</t>
  </si>
  <si>
    <t>DIFFERENCE</t>
  </si>
  <si>
    <t>COMMENTS:</t>
  </si>
  <si>
    <t xml:space="preserve"> </t>
  </si>
  <si>
    <t>PRIOR MONTH BAL FORWARD</t>
  </si>
  <si>
    <t>ACCOUNT BY FAMILY</t>
  </si>
  <si>
    <t>CURRENT MONTH'S ACTIVITY</t>
  </si>
  <si>
    <t>CURRENT ENDING ACCT BAL</t>
  </si>
  <si>
    <t>Week 1</t>
  </si>
  <si>
    <t>Week 2</t>
  </si>
  <si>
    <t>Week 3</t>
  </si>
  <si>
    <t>Week 4</t>
  </si>
  <si>
    <t>Week 5</t>
  </si>
  <si>
    <t>TOTAL DAYS</t>
  </si>
  <si>
    <t>Principal's Signature:</t>
  </si>
  <si>
    <t>=</t>
  </si>
  <si>
    <t>Break Day</t>
  </si>
  <si>
    <t>Holiday</t>
  </si>
  <si>
    <t>Director's Signature:</t>
  </si>
  <si>
    <t>Non-Calendar Day</t>
  </si>
  <si>
    <t>Status</t>
  </si>
  <si>
    <t>Non-Student Day</t>
  </si>
  <si>
    <t xml:space="preserve">   </t>
  </si>
  <si>
    <t>Student Day</t>
  </si>
  <si>
    <t>CURRENT ENDING BAL (Due)/Overpaid</t>
  </si>
  <si>
    <t>n/a</t>
  </si>
  <si>
    <t>August 2021</t>
  </si>
  <si>
    <t>September 2021</t>
  </si>
  <si>
    <t>October 2021</t>
  </si>
  <si>
    <t>December 2021</t>
  </si>
  <si>
    <t>November 2021</t>
  </si>
  <si>
    <t>January 2022</t>
  </si>
  <si>
    <t>NS</t>
  </si>
  <si>
    <t>February 2022</t>
  </si>
  <si>
    <t>March 2022</t>
  </si>
  <si>
    <t>April 2022</t>
  </si>
  <si>
    <t>May 2022</t>
  </si>
  <si>
    <t>July 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</si>
</sst>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74">
    <font>
      <sz val="10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4"/>
      <name val="Arial"/>
      <family val="2"/>
    </font>
    <font>
      <sz val="10"/>
      <color indexed="3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10"/>
      <color indexed="33"/>
      <name val="Arial"/>
      <family val="2"/>
    </font>
    <font>
      <i/>
      <sz val="14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4"/>
      <color indexed="9"/>
      <name val="Arial"/>
      <family val="2"/>
    </font>
    <font>
      <sz val="11"/>
      <color indexed="9"/>
      <name val="Arial"/>
      <family val="2"/>
    </font>
    <font>
      <sz val="12"/>
      <color indexed="22"/>
      <name val="Arial"/>
      <family val="2"/>
    </font>
    <font>
      <sz val="11"/>
      <color indexed="22"/>
      <name val="Arial"/>
      <family val="2"/>
    </font>
    <font>
      <sz val="14"/>
      <color indexed="22"/>
      <name val="Arial"/>
      <family val="2"/>
    </font>
    <font>
      <sz val="16"/>
      <color indexed="22"/>
      <name val="Arial"/>
      <family val="2"/>
    </font>
    <font>
      <sz val="11"/>
      <color indexed="8"/>
      <name val="Arial"/>
      <family val="2"/>
    </font>
    <font>
      <sz val="12"/>
      <color indexed="56"/>
      <name val="Arial"/>
      <family val="2"/>
    </font>
    <font>
      <sz val="11"/>
      <color indexed="56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0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2"/>
      <color theme="0" tint="-0.1499900072813034"/>
      <name val="Arial"/>
      <family val="2"/>
    </font>
    <font>
      <sz val="11"/>
      <color theme="0" tint="-0.1499900072813034"/>
      <name val="Arial"/>
      <family val="2"/>
    </font>
    <font>
      <sz val="14"/>
      <color theme="0" tint="-0.1499900072813034"/>
      <name val="Arial"/>
      <family val="2"/>
    </font>
    <font>
      <sz val="16"/>
      <color theme="0" tint="-0.1499900072813034"/>
      <name val="Arial"/>
      <family val="2"/>
    </font>
    <font>
      <sz val="11"/>
      <color theme="1"/>
      <name val="Arial"/>
      <family val="2"/>
    </font>
    <font>
      <sz val="12"/>
      <color rgb="FF002060"/>
      <name val="Arial"/>
      <family val="2"/>
    </font>
    <font>
      <sz val="11"/>
      <color rgb="FF00206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44" fontId="2" fillId="0" borderId="0" xfId="44" applyFont="1" applyAlignment="1" applyProtection="1">
      <alignment/>
      <protection locked="0"/>
    </xf>
    <xf numFmtId="44" fontId="2" fillId="0" borderId="0" xfId="44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44" fontId="2" fillId="0" borderId="0" xfId="44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44" fontId="2" fillId="0" borderId="0" xfId="44" applyFont="1" applyFill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4" fontId="3" fillId="0" borderId="0" xfId="44" applyFont="1" applyAlignment="1" applyProtection="1">
      <alignment/>
      <protection/>
    </xf>
    <xf numFmtId="44" fontId="3" fillId="0" borderId="0" xfId="44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NumberFormat="1" applyFont="1" applyAlignment="1" applyProtection="1">
      <alignment/>
      <protection/>
    </xf>
    <xf numFmtId="44" fontId="3" fillId="0" borderId="0" xfId="44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64" fontId="3" fillId="0" borderId="0" xfId="42" applyNumberFormat="1" applyFont="1" applyAlignment="1" applyProtection="1">
      <alignment/>
      <protection/>
    </xf>
    <xf numFmtId="164" fontId="2" fillId="0" borderId="0" xfId="42" applyNumberFormat="1" applyFont="1" applyFill="1" applyAlignment="1" applyProtection="1">
      <alignment/>
      <protection locked="0"/>
    </xf>
    <xf numFmtId="164" fontId="2" fillId="0" borderId="0" xfId="42" applyNumberFormat="1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64" fontId="2" fillId="0" borderId="0" xfId="0" applyNumberFormat="1" applyFont="1" applyFill="1" applyAlignment="1" applyProtection="1">
      <alignment/>
      <protection locked="0"/>
    </xf>
    <xf numFmtId="44" fontId="3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/>
      <protection/>
    </xf>
    <xf numFmtId="164" fontId="2" fillId="0" borderId="11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44" fontId="2" fillId="0" borderId="0" xfId="44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164" fontId="2" fillId="0" borderId="16" xfId="0" applyNumberFormat="1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44" fontId="2" fillId="0" borderId="0" xfId="44" applyFont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2" fontId="2" fillId="0" borderId="0" xfId="44" applyNumberFormat="1" applyFont="1" applyAlignment="1" applyProtection="1">
      <alignment/>
      <protection locked="0"/>
    </xf>
    <xf numFmtId="2" fontId="3" fillId="0" borderId="0" xfId="44" applyNumberFormat="1" applyFont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2" fillId="0" borderId="0" xfId="44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left" textRotation="90"/>
      <protection/>
    </xf>
    <xf numFmtId="2" fontId="2" fillId="0" borderId="0" xfId="44" applyNumberFormat="1" applyFont="1" applyBorder="1" applyAlignment="1" applyProtection="1">
      <alignment/>
      <protection locked="0"/>
    </xf>
    <xf numFmtId="44" fontId="2" fillId="0" borderId="0" xfId="44" applyFont="1" applyBorder="1" applyAlignment="1" applyProtection="1">
      <alignment/>
      <protection locked="0"/>
    </xf>
    <xf numFmtId="164" fontId="2" fillId="0" borderId="0" xfId="42" applyNumberFormat="1" applyFont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44" fontId="2" fillId="0" borderId="0" xfId="44" applyFont="1" applyFill="1" applyBorder="1" applyAlignment="1" applyProtection="1">
      <alignment/>
      <protection locked="0"/>
    </xf>
    <xf numFmtId="2" fontId="3" fillId="0" borderId="0" xfId="44" applyNumberFormat="1" applyFont="1" applyBorder="1" applyAlignment="1" applyProtection="1">
      <alignment/>
      <protection/>
    </xf>
    <xf numFmtId="44" fontId="3" fillId="0" borderId="0" xfId="44" applyFont="1" applyBorder="1" applyAlignment="1" applyProtection="1">
      <alignment/>
      <protection/>
    </xf>
    <xf numFmtId="164" fontId="3" fillId="0" borderId="0" xfId="42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44" fontId="3" fillId="0" borderId="0" xfId="44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/>
    </xf>
    <xf numFmtId="44" fontId="2" fillId="0" borderId="0" xfId="44" applyFont="1" applyFill="1" applyBorder="1" applyAlignment="1" applyProtection="1">
      <alignment/>
      <protection/>
    </xf>
    <xf numFmtId="164" fontId="2" fillId="0" borderId="0" xfId="42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/>
    </xf>
    <xf numFmtId="164" fontId="3" fillId="0" borderId="10" xfId="42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2" fontId="3" fillId="0" borderId="10" xfId="44" applyNumberFormat="1" applyFont="1" applyFill="1" applyBorder="1" applyAlignment="1" applyProtection="1">
      <alignment horizontal="center"/>
      <protection locked="0"/>
    </xf>
    <xf numFmtId="44" fontId="3" fillId="0" borderId="10" xfId="0" applyNumberFormat="1" applyFont="1" applyFill="1" applyBorder="1" applyAlignment="1" applyProtection="1">
      <alignment/>
      <protection locked="0"/>
    </xf>
    <xf numFmtId="44" fontId="3" fillId="0" borderId="10" xfId="0" applyNumberFormat="1" applyFont="1" applyFill="1" applyBorder="1" applyAlignment="1" applyProtection="1">
      <alignment horizontal="right"/>
      <protection/>
    </xf>
    <xf numFmtId="44" fontId="3" fillId="0" borderId="10" xfId="44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44" fontId="5" fillId="0" borderId="10" xfId="0" applyNumberFormat="1" applyFont="1" applyFill="1" applyBorder="1" applyAlignment="1" applyProtection="1">
      <alignment horizontal="right"/>
      <protection/>
    </xf>
    <xf numFmtId="44" fontId="3" fillId="0" borderId="10" xfId="0" applyNumberFormat="1" applyFont="1" applyFill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/>
      <protection/>
    </xf>
    <xf numFmtId="44" fontId="3" fillId="0" borderId="10" xfId="44" applyFont="1" applyFill="1" applyBorder="1" applyAlignment="1" applyProtection="1">
      <alignment horizontal="right"/>
      <protection/>
    </xf>
    <xf numFmtId="164" fontId="3" fillId="0" borderId="10" xfId="42" applyNumberFormat="1" applyFont="1" applyFill="1" applyBorder="1" applyAlignment="1" applyProtection="1">
      <alignment horizontal="right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44" fontId="3" fillId="0" borderId="19" xfId="44" applyFont="1" applyFill="1" applyBorder="1" applyAlignment="1" applyProtection="1">
      <alignment horizontal="right"/>
      <protection/>
    </xf>
    <xf numFmtId="2" fontId="3" fillId="0" borderId="0" xfId="44" applyNumberFormat="1" applyFont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/>
      <protection/>
    </xf>
    <xf numFmtId="0" fontId="3" fillId="37" borderId="20" xfId="0" applyFont="1" applyFill="1" applyBorder="1" applyAlignment="1" applyProtection="1">
      <alignment/>
      <protection/>
    </xf>
    <xf numFmtId="0" fontId="5" fillId="37" borderId="10" xfId="0" applyFont="1" applyFill="1" applyBorder="1" applyAlignment="1" applyProtection="1">
      <alignment vertical="top"/>
      <protection/>
    </xf>
    <xf numFmtId="0" fontId="3" fillId="37" borderId="10" xfId="0" applyFont="1" applyFill="1" applyBorder="1" applyAlignment="1" applyProtection="1">
      <alignment vertical="top"/>
      <protection/>
    </xf>
    <xf numFmtId="0" fontId="3" fillId="34" borderId="1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/>
      <protection/>
    </xf>
    <xf numFmtId="2" fontId="4" fillId="34" borderId="10" xfId="44" applyNumberFormat="1" applyFont="1" applyFill="1" applyBorder="1" applyAlignment="1" applyProtection="1">
      <alignment horizontal="center"/>
      <protection/>
    </xf>
    <xf numFmtId="44" fontId="4" fillId="34" borderId="10" xfId="44" applyFont="1" applyFill="1" applyBorder="1" applyAlignment="1" applyProtection="1">
      <alignment horizontal="center"/>
      <protection/>
    </xf>
    <xf numFmtId="164" fontId="4" fillId="34" borderId="10" xfId="42" applyNumberFormat="1" applyFont="1" applyFill="1" applyBorder="1" applyAlignment="1" applyProtection="1">
      <alignment horizontal="center"/>
      <protection/>
    </xf>
    <xf numFmtId="44" fontId="3" fillId="37" borderId="10" xfId="0" applyNumberFormat="1" applyFont="1" applyFill="1" applyBorder="1" applyAlignment="1" applyProtection="1">
      <alignment/>
      <protection/>
    </xf>
    <xf numFmtId="2" fontId="2" fillId="0" borderId="0" xfId="44" applyNumberFormat="1" applyFont="1" applyBorder="1" applyAlignment="1" applyProtection="1">
      <alignment/>
      <protection/>
    </xf>
    <xf numFmtId="44" fontId="2" fillId="0" borderId="0" xfId="44" applyFont="1" applyBorder="1" applyAlignment="1" applyProtection="1">
      <alignment/>
      <protection/>
    </xf>
    <xf numFmtId="164" fontId="2" fillId="0" borderId="0" xfId="42" applyNumberFormat="1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2" fillId="37" borderId="0" xfId="0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textRotation="90"/>
      <protection/>
    </xf>
    <xf numFmtId="0" fontId="11" fillId="36" borderId="10" xfId="0" applyFont="1" applyFill="1" applyBorder="1" applyAlignment="1" applyProtection="1">
      <alignment horizontal="center"/>
      <protection/>
    </xf>
    <xf numFmtId="2" fontId="11" fillId="0" borderId="10" xfId="44" applyNumberFormat="1" applyFont="1" applyBorder="1" applyAlignment="1" applyProtection="1">
      <alignment horizontal="center"/>
      <protection/>
    </xf>
    <xf numFmtId="44" fontId="11" fillId="0" borderId="10" xfId="44" applyFont="1" applyBorder="1" applyAlignment="1" applyProtection="1">
      <alignment horizontal="center"/>
      <protection/>
    </xf>
    <xf numFmtId="164" fontId="11" fillId="38" borderId="10" xfId="42" applyNumberFormat="1" applyFont="1" applyFill="1" applyBorder="1" applyAlignment="1" applyProtection="1">
      <alignment horizontal="center" wrapText="1"/>
      <protection/>
    </xf>
    <xf numFmtId="0" fontId="11" fillId="38" borderId="10" xfId="0" applyFont="1" applyFill="1" applyBorder="1" applyAlignment="1" applyProtection="1">
      <alignment horizontal="center" wrapText="1"/>
      <protection/>
    </xf>
    <xf numFmtId="0" fontId="11" fillId="38" borderId="10" xfId="0" applyFont="1" applyFill="1" applyBorder="1" applyAlignment="1" applyProtection="1">
      <alignment horizontal="center"/>
      <protection/>
    </xf>
    <xf numFmtId="0" fontId="11" fillId="37" borderId="10" xfId="0" applyFont="1" applyFill="1" applyBorder="1" applyAlignment="1" applyProtection="1">
      <alignment/>
      <protection/>
    </xf>
    <xf numFmtId="0" fontId="11" fillId="0" borderId="10" xfId="0" applyNumberFormat="1" applyFont="1" applyBorder="1" applyAlignment="1" applyProtection="1">
      <alignment horizontal="left"/>
      <protection/>
    </xf>
    <xf numFmtId="44" fontId="11" fillId="38" borderId="10" xfId="44" applyFont="1" applyFill="1" applyBorder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horizontal="center"/>
      <protection/>
    </xf>
    <xf numFmtId="2" fontId="10" fillId="0" borderId="10" xfId="44" applyNumberFormat="1" applyFont="1" applyBorder="1" applyAlignment="1" applyProtection="1">
      <alignment horizontal="center"/>
      <protection/>
    </xf>
    <xf numFmtId="44" fontId="10" fillId="0" borderId="10" xfId="44" applyFont="1" applyBorder="1" applyAlignment="1" applyProtection="1">
      <alignment horizontal="center"/>
      <protection/>
    </xf>
    <xf numFmtId="0" fontId="10" fillId="38" borderId="10" xfId="0" applyFont="1" applyFill="1" applyBorder="1" applyAlignment="1" applyProtection="1">
      <alignment horizontal="center" wrapText="1"/>
      <protection/>
    </xf>
    <xf numFmtId="0" fontId="10" fillId="37" borderId="10" xfId="0" applyFont="1" applyFill="1" applyBorder="1" applyAlignment="1" applyProtection="1">
      <alignment/>
      <protection/>
    </xf>
    <xf numFmtId="44" fontId="10" fillId="38" borderId="10" xfId="44" applyFont="1" applyFill="1" applyBorder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 locked="0"/>
    </xf>
    <xf numFmtId="0" fontId="11" fillId="38" borderId="10" xfId="0" applyFont="1" applyFill="1" applyBorder="1" applyAlignment="1" applyProtection="1">
      <alignment horizontal="right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vertical="top"/>
      <protection locked="0"/>
    </xf>
    <xf numFmtId="2" fontId="4" fillId="0" borderId="10" xfId="44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horizontal="left"/>
      <protection/>
    </xf>
    <xf numFmtId="0" fontId="8" fillId="0" borderId="13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44" fontId="2" fillId="0" borderId="0" xfId="44" applyFont="1" applyBorder="1" applyAlignment="1" applyProtection="1">
      <alignment/>
      <protection/>
    </xf>
    <xf numFmtId="0" fontId="10" fillId="34" borderId="10" xfId="0" applyFont="1" applyFill="1" applyBorder="1" applyAlignment="1" applyProtection="1">
      <alignment horizontal="center"/>
      <protection/>
    </xf>
    <xf numFmtId="0" fontId="11" fillId="34" borderId="10" xfId="0" applyFont="1" applyFill="1" applyBorder="1" applyAlignment="1" applyProtection="1">
      <alignment horizontal="center"/>
      <protection/>
    </xf>
    <xf numFmtId="0" fontId="3" fillId="38" borderId="10" xfId="0" applyFont="1" applyFill="1" applyBorder="1" applyAlignment="1" applyProtection="1">
      <alignment horizontal="center"/>
      <protection/>
    </xf>
    <xf numFmtId="0" fontId="2" fillId="38" borderId="0" xfId="0" applyFont="1" applyFill="1" applyBorder="1" applyAlignment="1" applyProtection="1">
      <alignment/>
      <protection/>
    </xf>
    <xf numFmtId="0" fontId="2" fillId="15" borderId="0" xfId="0" applyFont="1" applyFill="1" applyBorder="1" applyAlignment="1" applyProtection="1">
      <alignment/>
      <protection/>
    </xf>
    <xf numFmtId="0" fontId="2" fillId="39" borderId="0" xfId="0" applyFont="1" applyFill="1" applyAlignment="1" applyProtection="1">
      <alignment/>
      <protection/>
    </xf>
    <xf numFmtId="0" fontId="10" fillId="0" borderId="10" xfId="0" applyNumberFormat="1" applyFont="1" applyBorder="1" applyAlignment="1" applyProtection="1">
      <alignment horizontal="left"/>
      <protection/>
    </xf>
    <xf numFmtId="0" fontId="4" fillId="38" borderId="1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 horizontal="center"/>
      <protection/>
    </xf>
    <xf numFmtId="2" fontId="4" fillId="34" borderId="21" xfId="44" applyNumberFormat="1" applyFont="1" applyFill="1" applyBorder="1" applyAlignment="1" applyProtection="1">
      <alignment horizontal="center"/>
      <protection/>
    </xf>
    <xf numFmtId="44" fontId="4" fillId="34" borderId="21" xfId="44" applyFont="1" applyFill="1" applyBorder="1" applyAlignment="1" applyProtection="1">
      <alignment horizontal="center"/>
      <protection/>
    </xf>
    <xf numFmtId="44" fontId="3" fillId="34" borderId="21" xfId="0" applyNumberFormat="1" applyFont="1" applyFill="1" applyBorder="1" applyAlignment="1" applyProtection="1">
      <alignment/>
      <protection/>
    </xf>
    <xf numFmtId="44" fontId="3" fillId="37" borderId="21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44" fontId="3" fillId="0" borderId="0" xfId="44" applyNumberFormat="1" applyFont="1" applyFill="1" applyBorder="1" applyAlignment="1" applyProtection="1">
      <alignment horizontal="center"/>
      <protection/>
    </xf>
    <xf numFmtId="44" fontId="3" fillId="0" borderId="0" xfId="44" applyFont="1" applyFill="1" applyBorder="1" applyAlignment="1" applyProtection="1">
      <alignment horizontal="center"/>
      <protection/>
    </xf>
    <xf numFmtId="164" fontId="3" fillId="0" borderId="0" xfId="42" applyNumberFormat="1" applyFont="1" applyFill="1" applyBorder="1" applyAlignment="1" applyProtection="1">
      <alignment horizontal="center"/>
      <protection/>
    </xf>
    <xf numFmtId="44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 locked="0"/>
    </xf>
    <xf numFmtId="2" fontId="4" fillId="0" borderId="0" xfId="44" applyNumberFormat="1" applyFont="1" applyFill="1" applyBorder="1" applyAlignment="1" applyProtection="1">
      <alignment horizontal="center"/>
      <protection/>
    </xf>
    <xf numFmtId="44" fontId="4" fillId="0" borderId="0" xfId="44" applyFont="1" applyFill="1" applyBorder="1" applyAlignment="1" applyProtection="1">
      <alignment horizontal="center"/>
      <protection/>
    </xf>
    <xf numFmtId="164" fontId="4" fillId="0" borderId="0" xfId="42" applyNumberFormat="1" applyFont="1" applyFill="1" applyBorder="1" applyAlignment="1" applyProtection="1">
      <alignment horizontal="center"/>
      <protection/>
    </xf>
    <xf numFmtId="49" fontId="15" fillId="0" borderId="10" xfId="0" applyNumberFormat="1" applyFont="1" applyFill="1" applyBorder="1" applyAlignment="1" applyProtection="1">
      <alignment horizontal="left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left"/>
      <protection/>
    </xf>
    <xf numFmtId="0" fontId="11" fillId="0" borderId="21" xfId="0" applyFont="1" applyFill="1" applyBorder="1" applyAlignment="1" applyProtection="1">
      <alignment horizontal="center"/>
      <protection/>
    </xf>
    <xf numFmtId="44" fontId="11" fillId="0" borderId="21" xfId="44" applyNumberFormat="1" applyFont="1" applyFill="1" applyBorder="1" applyAlignment="1" applyProtection="1">
      <alignment horizontal="center"/>
      <protection/>
    </xf>
    <xf numFmtId="44" fontId="11" fillId="0" borderId="21" xfId="44" applyFont="1" applyFill="1" applyBorder="1" applyAlignment="1" applyProtection="1">
      <alignment horizontal="center"/>
      <protection/>
    </xf>
    <xf numFmtId="164" fontId="11" fillId="0" borderId="21" xfId="42" applyNumberFormat="1" applyFont="1" applyFill="1" applyBorder="1" applyAlignment="1" applyProtection="1">
      <alignment horizontal="center"/>
      <protection/>
    </xf>
    <xf numFmtId="44" fontId="11" fillId="34" borderId="10" xfId="0" applyNumberFormat="1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2" fillId="38" borderId="10" xfId="0" applyFont="1" applyFill="1" applyBorder="1" applyAlignment="1" applyProtection="1">
      <alignment/>
      <protection/>
    </xf>
    <xf numFmtId="0" fontId="3" fillId="4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40" borderId="20" xfId="0" applyFont="1" applyFill="1" applyBorder="1" applyAlignment="1" applyProtection="1">
      <alignment/>
      <protection locked="0"/>
    </xf>
    <xf numFmtId="0" fontId="3" fillId="40" borderId="10" xfId="0" applyFont="1" applyFill="1" applyBorder="1" applyAlignment="1" applyProtection="1">
      <alignment horizontal="left"/>
      <protection locked="0"/>
    </xf>
    <xf numFmtId="0" fontId="3" fillId="15" borderId="10" xfId="0" applyFont="1" applyFill="1" applyBorder="1" applyAlignment="1" applyProtection="1">
      <alignment horizontal="center"/>
      <protection/>
    </xf>
    <xf numFmtId="44" fontId="11" fillId="0" borderId="22" xfId="44" applyFont="1" applyBorder="1" applyAlignment="1" applyProtection="1">
      <alignment horizontal="center"/>
      <protection/>
    </xf>
    <xf numFmtId="0" fontId="11" fillId="34" borderId="10" xfId="0" applyFont="1" applyFill="1" applyBorder="1" applyAlignment="1" applyProtection="1">
      <alignment horizontal="left"/>
      <protection/>
    </xf>
    <xf numFmtId="2" fontId="11" fillId="0" borderId="19" xfId="44" applyNumberFormat="1" applyFont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44" fontId="11" fillId="0" borderId="10" xfId="44" applyNumberFormat="1" applyFont="1" applyFill="1" applyBorder="1" applyAlignment="1" applyProtection="1">
      <alignment horizontal="right"/>
      <protection/>
    </xf>
    <xf numFmtId="0" fontId="11" fillId="0" borderId="10" xfId="0" applyFont="1" applyFill="1" applyBorder="1" applyAlignment="1" applyProtection="1">
      <alignment horizontal="right"/>
      <protection/>
    </xf>
    <xf numFmtId="44" fontId="11" fillId="0" borderId="10" xfId="44" applyFont="1" applyFill="1" applyBorder="1" applyAlignment="1" applyProtection="1">
      <alignment horizontal="right"/>
      <protection/>
    </xf>
    <xf numFmtId="164" fontId="11" fillId="0" borderId="10" xfId="42" applyNumberFormat="1" applyFont="1" applyFill="1" applyBorder="1" applyAlignment="1" applyProtection="1">
      <alignment horizontal="right"/>
      <protection/>
    </xf>
    <xf numFmtId="44" fontId="11" fillId="0" borderId="22" xfId="0" applyNumberFormat="1" applyFont="1" applyFill="1" applyBorder="1" applyAlignment="1" applyProtection="1">
      <alignment horizontal="right"/>
      <protection/>
    </xf>
    <xf numFmtId="44" fontId="11" fillId="0" borderId="10" xfId="0" applyNumberFormat="1" applyFont="1" applyFill="1" applyBorder="1" applyAlignment="1" applyProtection="1">
      <alignment horizontal="right"/>
      <protection/>
    </xf>
    <xf numFmtId="0" fontId="11" fillId="37" borderId="10" xfId="0" applyFont="1" applyFill="1" applyBorder="1" applyAlignment="1" applyProtection="1">
      <alignment horizontal="right" vertical="top"/>
      <protection/>
    </xf>
    <xf numFmtId="0" fontId="11" fillId="0" borderId="0" xfId="0" applyFont="1" applyAlignment="1" applyProtection="1">
      <alignment horizontal="right"/>
      <protection locked="0"/>
    </xf>
    <xf numFmtId="2" fontId="4" fillId="0" borderId="10" xfId="44" applyNumberFormat="1" applyFont="1" applyFill="1" applyBorder="1" applyAlignment="1" applyProtection="1">
      <alignment horizontal="right" vertical="top"/>
      <protection/>
    </xf>
    <xf numFmtId="2" fontId="5" fillId="0" borderId="10" xfId="44" applyNumberFormat="1" applyFont="1" applyFill="1" applyBorder="1" applyAlignment="1" applyProtection="1">
      <alignment horizontal="right"/>
      <protection locked="0"/>
    </xf>
    <xf numFmtId="2" fontId="2" fillId="0" borderId="0" xfId="44" applyNumberFormat="1" applyFont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6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2" fontId="2" fillId="0" borderId="0" xfId="44" applyNumberFormat="1" applyFont="1" applyBorder="1" applyAlignment="1" applyProtection="1">
      <alignment horizontal="center"/>
      <protection locked="0"/>
    </xf>
    <xf numFmtId="2" fontId="3" fillId="0" borderId="10" xfId="44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44" fontId="3" fillId="34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44" fontId="2" fillId="0" borderId="0" xfId="44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44" fontId="3" fillId="34" borderId="21" xfId="0" applyNumberFormat="1" applyFont="1" applyFill="1" applyBorder="1" applyAlignment="1" applyProtection="1">
      <alignment horizontal="left"/>
      <protection/>
    </xf>
    <xf numFmtId="44" fontId="3" fillId="0" borderId="0" xfId="0" applyNumberFormat="1" applyFont="1" applyFill="1" applyBorder="1" applyAlignment="1" applyProtection="1">
      <alignment horizontal="left"/>
      <protection/>
    </xf>
    <xf numFmtId="1" fontId="11" fillId="0" borderId="10" xfId="44" applyNumberFormat="1" applyFont="1" applyFill="1" applyBorder="1" applyAlignment="1" applyProtection="1">
      <alignment horizontal="right"/>
      <protection/>
    </xf>
    <xf numFmtId="0" fontId="11" fillId="37" borderId="1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 locked="0"/>
    </xf>
    <xf numFmtId="44" fontId="11" fillId="0" borderId="19" xfId="44" applyFont="1" applyBorder="1" applyAlignment="1" applyProtection="1">
      <alignment horizontal="center"/>
      <protection/>
    </xf>
    <xf numFmtId="1" fontId="11" fillId="0" borderId="10" xfId="44" applyNumberFormat="1" applyFont="1" applyFill="1" applyBorder="1" applyAlignment="1" applyProtection="1">
      <alignment/>
      <protection/>
    </xf>
    <xf numFmtId="2" fontId="10" fillId="34" borderId="10" xfId="44" applyNumberFormat="1" applyFont="1" applyFill="1" applyBorder="1" applyAlignment="1" applyProtection="1">
      <alignment horizontal="center"/>
      <protection/>
    </xf>
    <xf numFmtId="44" fontId="10" fillId="34" borderId="10" xfId="44" applyFont="1" applyFill="1" applyBorder="1" applyAlignment="1" applyProtection="1">
      <alignment horizontal="center"/>
      <protection/>
    </xf>
    <xf numFmtId="164" fontId="10" fillId="34" borderId="10" xfId="42" applyNumberFormat="1" applyFont="1" applyFill="1" applyBorder="1" applyAlignment="1" applyProtection="1">
      <alignment horizontal="center"/>
      <protection/>
    </xf>
    <xf numFmtId="44" fontId="11" fillId="37" borderId="10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 locked="0"/>
    </xf>
    <xf numFmtId="0" fontId="11" fillId="0" borderId="11" xfId="0" applyFont="1" applyBorder="1" applyAlignment="1" applyProtection="1">
      <alignment/>
      <protection/>
    </xf>
    <xf numFmtId="0" fontId="11" fillId="0" borderId="11" xfId="0" applyFont="1" applyFill="1" applyBorder="1" applyAlignment="1" applyProtection="1">
      <alignment/>
      <protection/>
    </xf>
    <xf numFmtId="164" fontId="11" fillId="0" borderId="11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44" fontId="11" fillId="0" borderId="0" xfId="44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2" fontId="11" fillId="0" borderId="0" xfId="0" applyNumberFormat="1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64" fontId="11" fillId="0" borderId="0" xfId="0" applyNumberFormat="1" applyFont="1" applyFill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2" fontId="11" fillId="0" borderId="11" xfId="0" applyNumberFormat="1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13" xfId="0" applyFont="1" applyBorder="1" applyAlignment="1" applyProtection="1">
      <alignment horizontal="left"/>
      <protection/>
    </xf>
    <xf numFmtId="0" fontId="11" fillId="0" borderId="11" xfId="0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horizontal="right"/>
      <protection/>
    </xf>
    <xf numFmtId="0" fontId="11" fillId="0" borderId="15" xfId="0" applyFont="1" applyBorder="1" applyAlignment="1" applyProtection="1">
      <alignment horizontal="left"/>
      <protection/>
    </xf>
    <xf numFmtId="0" fontId="11" fillId="0" borderId="15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/>
      <protection/>
    </xf>
    <xf numFmtId="0" fontId="11" fillId="0" borderId="14" xfId="0" applyFont="1" applyFill="1" applyBorder="1" applyAlignment="1" applyProtection="1">
      <alignment horizontal="right"/>
      <protection/>
    </xf>
    <xf numFmtId="44" fontId="11" fillId="0" borderId="19" xfId="44" applyFont="1" applyFill="1" applyBorder="1" applyAlignment="1" applyProtection="1">
      <alignment horizontal="right"/>
      <protection/>
    </xf>
    <xf numFmtId="44" fontId="11" fillId="0" borderId="22" xfId="44" applyFont="1" applyFill="1" applyBorder="1" applyAlignment="1" applyProtection="1">
      <alignment horizontal="right"/>
      <protection/>
    </xf>
    <xf numFmtId="0" fontId="11" fillId="0" borderId="21" xfId="0" applyFont="1" applyFill="1" applyBorder="1" applyAlignment="1" applyProtection="1">
      <alignment horizontal="right"/>
      <protection/>
    </xf>
    <xf numFmtId="44" fontId="3" fillId="0" borderId="10" xfId="44" applyFont="1" applyFill="1" applyBorder="1" applyAlignment="1" applyProtection="1">
      <alignment horizontal="right"/>
      <protection locked="0"/>
    </xf>
    <xf numFmtId="44" fontId="11" fillId="0" borderId="21" xfId="44" applyNumberFormat="1" applyFont="1" applyFill="1" applyBorder="1" applyAlignment="1" applyProtection="1">
      <alignment horizontal="right"/>
      <protection/>
    </xf>
    <xf numFmtId="44" fontId="11" fillId="0" borderId="21" xfId="44" applyFont="1" applyFill="1" applyBorder="1" applyAlignment="1" applyProtection="1">
      <alignment horizontal="right"/>
      <protection/>
    </xf>
    <xf numFmtId="164" fontId="11" fillId="0" borderId="21" xfId="42" applyNumberFormat="1" applyFont="1" applyFill="1" applyBorder="1" applyAlignment="1" applyProtection="1">
      <alignment horizontal="right"/>
      <protection/>
    </xf>
    <xf numFmtId="44" fontId="11" fillId="0" borderId="21" xfId="0" applyNumberFormat="1" applyFont="1" applyFill="1" applyBorder="1" applyAlignment="1" applyProtection="1">
      <alignment horizontal="right"/>
      <protection/>
    </xf>
    <xf numFmtId="0" fontId="11" fillId="37" borderId="21" xfId="0" applyFont="1" applyFill="1" applyBorder="1" applyAlignment="1" applyProtection="1">
      <alignment horizontal="right"/>
      <protection/>
    </xf>
    <xf numFmtId="2" fontId="3" fillId="0" borderId="10" xfId="44" applyNumberFormat="1" applyFont="1" applyFill="1" applyBorder="1" applyAlignment="1" applyProtection="1">
      <alignment horizontal="right"/>
      <protection/>
    </xf>
    <xf numFmtId="44" fontId="4" fillId="0" borderId="10" xfId="44" applyFont="1" applyFill="1" applyBorder="1" applyAlignment="1" applyProtection="1">
      <alignment horizontal="right" vertical="top"/>
      <protection/>
    </xf>
    <xf numFmtId="44" fontId="3" fillId="33" borderId="10" xfId="44" applyFont="1" applyFill="1" applyBorder="1" applyAlignment="1" applyProtection="1">
      <alignment horizontal="right"/>
      <protection locked="0"/>
    </xf>
    <xf numFmtId="164" fontId="3" fillId="33" borderId="10" xfId="42" applyNumberFormat="1" applyFont="1" applyFill="1" applyBorder="1" applyAlignment="1" applyProtection="1">
      <alignment horizontal="right"/>
      <protection/>
    </xf>
    <xf numFmtId="44" fontId="3" fillId="0" borderId="22" xfId="44" applyFont="1" applyFill="1" applyBorder="1" applyAlignment="1" applyProtection="1">
      <alignment horizontal="right"/>
      <protection locked="0"/>
    </xf>
    <xf numFmtId="44" fontId="11" fillId="0" borderId="21" xfId="0" applyNumberFormat="1" applyFont="1" applyFill="1" applyBorder="1" applyAlignment="1" applyProtection="1">
      <alignment horizontal="center"/>
      <protection/>
    </xf>
    <xf numFmtId="0" fontId="11" fillId="37" borderId="21" xfId="0" applyFont="1" applyFill="1" applyBorder="1" applyAlignment="1" applyProtection="1">
      <alignment horizontal="center"/>
      <protection/>
    </xf>
    <xf numFmtId="44" fontId="4" fillId="0" borderId="19" xfId="44" applyFont="1" applyFill="1" applyBorder="1" applyAlignment="1" applyProtection="1">
      <alignment horizontal="right" vertical="top"/>
      <protection/>
    </xf>
    <xf numFmtId="44" fontId="3" fillId="0" borderId="19" xfId="44" applyFont="1" applyFill="1" applyBorder="1" applyAlignment="1" applyProtection="1">
      <alignment horizontal="right"/>
      <protection locked="0"/>
    </xf>
    <xf numFmtId="44" fontId="5" fillId="0" borderId="10" xfId="44" applyFont="1" applyFill="1" applyBorder="1" applyAlignment="1" applyProtection="1">
      <alignment horizontal="right"/>
      <protection locked="0"/>
    </xf>
    <xf numFmtId="164" fontId="5" fillId="0" borderId="10" xfId="42" applyNumberFormat="1" applyFont="1" applyFill="1" applyBorder="1" applyAlignment="1" applyProtection="1">
      <alignment horizontal="right"/>
      <protection/>
    </xf>
    <xf numFmtId="44" fontId="5" fillId="0" borderId="22" xfId="44" applyFont="1" applyFill="1" applyBorder="1" applyAlignment="1" applyProtection="1">
      <alignment horizontal="right"/>
      <protection locked="0"/>
    </xf>
    <xf numFmtId="44" fontId="5" fillId="0" borderId="19" xfId="44" applyFont="1" applyFill="1" applyBorder="1" applyAlignment="1" applyProtection="1">
      <alignment horizontal="right"/>
      <protection locked="0"/>
    </xf>
    <xf numFmtId="44" fontId="11" fillId="0" borderId="10" xfId="0" applyNumberFormat="1" applyFont="1" applyFill="1" applyBorder="1" applyAlignment="1" applyProtection="1">
      <alignment horizontal="right"/>
      <protection locked="0"/>
    </xf>
    <xf numFmtId="44" fontId="4" fillId="0" borderId="10" xfId="44" applyFont="1" applyFill="1" applyBorder="1" applyAlignment="1" applyProtection="1">
      <alignment horizontal="righ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44" fontId="3" fillId="33" borderId="10" xfId="0" applyNumberFormat="1" applyFont="1" applyFill="1" applyBorder="1" applyAlignment="1" applyProtection="1">
      <alignment horizontal="right"/>
      <protection/>
    </xf>
    <xf numFmtId="44" fontId="3" fillId="0" borderId="10" xfId="0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left"/>
      <protection/>
    </xf>
    <xf numFmtId="2" fontId="2" fillId="0" borderId="0" xfId="44" applyNumberFormat="1" applyFont="1" applyAlignment="1" applyProtection="1">
      <alignment/>
      <protection/>
    </xf>
    <xf numFmtId="164" fontId="2" fillId="0" borderId="0" xfId="42" applyNumberFormat="1" applyFont="1" applyAlignment="1" applyProtection="1">
      <alignment/>
      <protection/>
    </xf>
    <xf numFmtId="0" fontId="8" fillId="0" borderId="12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 vertical="top"/>
      <protection locked="0"/>
    </xf>
    <xf numFmtId="2" fontId="4" fillId="0" borderId="10" xfId="44" applyNumberFormat="1" applyFont="1" applyFill="1" applyBorder="1" applyAlignment="1" applyProtection="1">
      <alignment horizontal="right"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44" fontId="4" fillId="0" borderId="10" xfId="44" applyFont="1" applyFill="1" applyBorder="1" applyAlignment="1" applyProtection="1">
      <alignment vertical="top"/>
      <protection locked="0"/>
    </xf>
    <xf numFmtId="0" fontId="15" fillId="0" borderId="13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0" fontId="15" fillId="0" borderId="12" xfId="0" applyFont="1" applyFill="1" applyBorder="1" applyAlignment="1" applyProtection="1">
      <alignment horizontal="left"/>
      <protection/>
    </xf>
    <xf numFmtId="44" fontId="4" fillId="0" borderId="22" xfId="44" applyFont="1" applyFill="1" applyBorder="1" applyAlignment="1" applyProtection="1">
      <alignment horizontal="right" vertical="top"/>
      <protection locked="0"/>
    </xf>
    <xf numFmtId="2" fontId="2" fillId="0" borderId="0" xfId="44" applyNumberFormat="1" applyFont="1" applyAlignment="1" applyProtection="1">
      <alignment horizontal="center"/>
      <protection/>
    </xf>
    <xf numFmtId="44" fontId="11" fillId="0" borderId="10" xfId="0" applyNumberFormat="1" applyFont="1" applyFill="1" applyBorder="1" applyAlignment="1" applyProtection="1">
      <alignment/>
      <protection locked="0"/>
    </xf>
    <xf numFmtId="44" fontId="4" fillId="0" borderId="19" xfId="44" applyFont="1" applyFill="1" applyBorder="1" applyAlignment="1" applyProtection="1">
      <alignment horizontal="right" vertical="top"/>
      <protection locked="0"/>
    </xf>
    <xf numFmtId="0" fontId="2" fillId="0" borderId="10" xfId="0" applyFont="1" applyFill="1" applyBorder="1" applyAlignment="1" applyProtection="1">
      <alignment/>
      <protection locked="0"/>
    </xf>
    <xf numFmtId="44" fontId="5" fillId="0" borderId="10" xfId="44" applyFont="1" applyFill="1" applyBorder="1" applyAlignment="1" applyProtection="1">
      <alignment horizontal="right"/>
      <protection/>
    </xf>
    <xf numFmtId="0" fontId="5" fillId="40" borderId="10" xfId="0" applyFont="1" applyFill="1" applyBorder="1" applyAlignment="1" applyProtection="1">
      <alignment/>
      <protection locked="0"/>
    </xf>
    <xf numFmtId="44" fontId="5" fillId="33" borderId="10" xfId="44" applyFont="1" applyFill="1" applyBorder="1" applyAlignment="1" applyProtection="1">
      <alignment horizontal="center"/>
      <protection locked="0"/>
    </xf>
    <xf numFmtId="0" fontId="5" fillId="40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/>
    </xf>
    <xf numFmtId="0" fontId="11" fillId="15" borderId="10" xfId="0" applyFont="1" applyFill="1" applyBorder="1" applyAlignment="1" applyProtection="1">
      <alignment horizontal="center"/>
      <protection/>
    </xf>
    <xf numFmtId="0" fontId="11" fillId="40" borderId="21" xfId="0" applyFont="1" applyFill="1" applyBorder="1" applyAlignment="1" applyProtection="1">
      <alignment horizontal="right"/>
      <protection/>
    </xf>
    <xf numFmtId="0" fontId="11" fillId="0" borderId="10" xfId="0" applyFont="1" applyFill="1" applyBorder="1" applyAlignment="1" applyProtection="1">
      <alignment/>
      <protection/>
    </xf>
    <xf numFmtId="0" fontId="3" fillId="38" borderId="10" xfId="0" applyFont="1" applyFill="1" applyBorder="1" applyAlignment="1" applyProtection="1">
      <alignment horizontal="center"/>
      <protection locked="0"/>
    </xf>
    <xf numFmtId="0" fontId="4" fillId="38" borderId="10" xfId="0" applyFont="1" applyFill="1" applyBorder="1" applyAlignment="1" applyProtection="1">
      <alignment horizontal="center" vertical="top"/>
      <protection locked="0"/>
    </xf>
    <xf numFmtId="0" fontId="2" fillId="35" borderId="10" xfId="0" applyFont="1" applyFill="1" applyBorder="1" applyAlignment="1" applyProtection="1">
      <alignment horizontal="center"/>
      <protection/>
    </xf>
    <xf numFmtId="44" fontId="5" fillId="0" borderId="10" xfId="44" applyFont="1" applyFill="1" applyBorder="1" applyAlignment="1" applyProtection="1">
      <alignment horizontal="center"/>
      <protection locked="0"/>
    </xf>
    <xf numFmtId="44" fontId="2" fillId="0" borderId="20" xfId="44" applyFont="1" applyBorder="1" applyAlignment="1" applyProtection="1">
      <alignment/>
      <protection/>
    </xf>
    <xf numFmtId="44" fontId="3" fillId="0" borderId="21" xfId="44" applyFont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5" fillId="39" borderId="10" xfId="0" applyFont="1" applyFill="1" applyBorder="1" applyAlignment="1" applyProtection="1">
      <alignment horizontal="center"/>
      <protection locked="0"/>
    </xf>
    <xf numFmtId="44" fontId="11" fillId="0" borderId="10" xfId="0" applyNumberFormat="1" applyFont="1" applyFill="1" applyBorder="1" applyAlignment="1" applyProtection="1">
      <alignment horizontal="left"/>
      <protection/>
    </xf>
    <xf numFmtId="0" fontId="4" fillId="35" borderId="10" xfId="0" applyNumberFormat="1" applyFont="1" applyFill="1" applyBorder="1" applyAlignment="1" applyProtection="1">
      <alignment horizontal="center" vertical="top"/>
      <protection locked="0"/>
    </xf>
    <xf numFmtId="0" fontId="2" fillId="34" borderId="10" xfId="0" applyFont="1" applyFill="1" applyBorder="1" applyAlignment="1" applyProtection="1">
      <alignment horizontal="center"/>
      <protection/>
    </xf>
    <xf numFmtId="0" fontId="2" fillId="41" borderId="0" xfId="0" applyFont="1" applyFill="1" applyAlignment="1" applyProtection="1">
      <alignment/>
      <protection/>
    </xf>
    <xf numFmtId="0" fontId="3" fillId="41" borderId="10" xfId="0" applyFont="1" applyFill="1" applyBorder="1" applyAlignment="1" applyProtection="1">
      <alignment horizontal="center"/>
      <protection/>
    </xf>
    <xf numFmtId="0" fontId="3" fillId="41" borderId="10" xfId="0" applyFont="1" applyFill="1" applyBorder="1" applyAlignment="1" applyProtection="1">
      <alignment/>
      <protection/>
    </xf>
    <xf numFmtId="0" fontId="11" fillId="41" borderId="10" xfId="0" applyFont="1" applyFill="1" applyBorder="1" applyAlignment="1" applyProtection="1">
      <alignment horizontal="center"/>
      <protection/>
    </xf>
    <xf numFmtId="0" fontId="2" fillId="41" borderId="10" xfId="0" applyFont="1" applyFill="1" applyBorder="1" applyAlignment="1" applyProtection="1">
      <alignment horizontal="center"/>
      <protection/>
    </xf>
    <xf numFmtId="0" fontId="63" fillId="41" borderId="10" xfId="0" applyFont="1" applyFill="1" applyBorder="1" applyAlignment="1" applyProtection="1">
      <alignment/>
      <protection/>
    </xf>
    <xf numFmtId="0" fontId="63" fillId="0" borderId="10" xfId="0" applyFont="1" applyFill="1" applyBorder="1" applyAlignment="1" applyProtection="1">
      <alignment/>
      <protection/>
    </xf>
    <xf numFmtId="0" fontId="5" fillId="41" borderId="10" xfId="0" applyFont="1" applyFill="1" applyBorder="1" applyAlignment="1" applyProtection="1">
      <alignment horizontal="center"/>
      <protection locked="0"/>
    </xf>
    <xf numFmtId="44" fontId="3" fillId="41" borderId="10" xfId="44" applyFont="1" applyFill="1" applyBorder="1" applyAlignment="1" applyProtection="1">
      <alignment horizontal="right"/>
      <protection/>
    </xf>
    <xf numFmtId="44" fontId="5" fillId="41" borderId="10" xfId="44" applyFont="1" applyFill="1" applyBorder="1" applyAlignment="1" applyProtection="1">
      <alignment horizontal="center"/>
      <protection locked="0"/>
    </xf>
    <xf numFmtId="0" fontId="3" fillId="41" borderId="10" xfId="0" applyFont="1" applyFill="1" applyBorder="1" applyAlignment="1" applyProtection="1">
      <alignment horizontal="center"/>
      <protection locked="0"/>
    </xf>
    <xf numFmtId="0" fontId="4" fillId="41" borderId="10" xfId="0" applyFont="1" applyFill="1" applyBorder="1" applyAlignment="1" applyProtection="1">
      <alignment horizontal="center" vertical="top"/>
      <protection locked="0"/>
    </xf>
    <xf numFmtId="0" fontId="11" fillId="41" borderId="10" xfId="0" applyFont="1" applyFill="1" applyBorder="1" applyAlignment="1" applyProtection="1">
      <alignment horizontal="center"/>
      <protection locked="0"/>
    </xf>
    <xf numFmtId="0" fontId="11" fillId="41" borderId="10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2" fontId="4" fillId="41" borderId="10" xfId="44" applyNumberFormat="1" applyFont="1" applyFill="1" applyBorder="1" applyAlignment="1" applyProtection="1">
      <alignment horizontal="center" vertical="top"/>
      <protection locked="0"/>
    </xf>
    <xf numFmtId="0" fontId="4" fillId="41" borderId="10" xfId="0" applyFont="1" applyFill="1" applyBorder="1" applyAlignment="1" applyProtection="1">
      <alignment horizontal="center"/>
      <protection locked="0"/>
    </xf>
    <xf numFmtId="0" fontId="64" fillId="36" borderId="10" xfId="0" applyFont="1" applyFill="1" applyBorder="1" applyAlignment="1" applyProtection="1">
      <alignment horizontal="center"/>
      <protection/>
    </xf>
    <xf numFmtId="0" fontId="64" fillId="36" borderId="10" xfId="0" applyFont="1" applyFill="1" applyBorder="1" applyAlignment="1" applyProtection="1">
      <alignment/>
      <protection/>
    </xf>
    <xf numFmtId="0" fontId="65" fillId="36" borderId="10" xfId="0" applyFont="1" applyFill="1" applyBorder="1" applyAlignment="1" applyProtection="1">
      <alignment horizontal="center"/>
      <protection/>
    </xf>
    <xf numFmtId="0" fontId="45" fillId="36" borderId="10" xfId="0" applyFont="1" applyFill="1" applyBorder="1" applyAlignment="1" applyProtection="1">
      <alignment horizontal="center"/>
      <protection/>
    </xf>
    <xf numFmtId="0" fontId="63" fillId="40" borderId="10" xfId="0" applyFont="1" applyFill="1" applyBorder="1" applyAlignment="1" applyProtection="1">
      <alignment/>
      <protection/>
    </xf>
    <xf numFmtId="0" fontId="3" fillId="40" borderId="10" xfId="0" applyFont="1" applyFill="1" applyBorder="1" applyAlignment="1" applyProtection="1">
      <alignment/>
      <protection/>
    </xf>
    <xf numFmtId="0" fontId="3" fillId="40" borderId="10" xfId="0" applyFont="1" applyFill="1" applyBorder="1" applyAlignment="1" applyProtection="1">
      <alignment horizontal="center"/>
      <protection/>
    </xf>
    <xf numFmtId="0" fontId="11" fillId="40" borderId="10" xfId="0" applyFont="1" applyFill="1" applyBorder="1" applyAlignment="1" applyProtection="1">
      <alignment horizontal="center"/>
      <protection/>
    </xf>
    <xf numFmtId="0" fontId="66" fillId="41" borderId="10" xfId="0" applyFont="1" applyFill="1" applyBorder="1" applyAlignment="1" applyProtection="1">
      <alignment horizontal="center"/>
      <protection/>
    </xf>
    <xf numFmtId="0" fontId="67" fillId="41" borderId="10" xfId="0" applyFont="1" applyFill="1" applyBorder="1" applyAlignment="1" applyProtection="1">
      <alignment horizontal="center"/>
      <protection/>
    </xf>
    <xf numFmtId="0" fontId="68" fillId="41" borderId="10" xfId="0" applyFont="1" applyFill="1" applyBorder="1" applyAlignment="1" applyProtection="1">
      <alignment horizontal="center"/>
      <protection/>
    </xf>
    <xf numFmtId="0" fontId="69" fillId="41" borderId="10" xfId="0" applyFont="1" applyFill="1" applyBorder="1" applyAlignment="1" applyProtection="1">
      <alignment horizontal="center"/>
      <protection locked="0"/>
    </xf>
    <xf numFmtId="0" fontId="68" fillId="41" borderId="10" xfId="0" applyFont="1" applyFill="1" applyBorder="1" applyAlignment="1" applyProtection="1">
      <alignment horizontal="center"/>
      <protection locked="0"/>
    </xf>
    <xf numFmtId="0" fontId="68" fillId="34" borderId="10" xfId="0" applyFont="1" applyFill="1" applyBorder="1" applyAlignment="1" applyProtection="1">
      <alignment horizontal="center"/>
      <protection/>
    </xf>
    <xf numFmtId="0" fontId="69" fillId="34" borderId="10" xfId="0" applyFont="1" applyFill="1" applyBorder="1" applyAlignment="1" applyProtection="1">
      <alignment horizontal="center"/>
      <protection locked="0"/>
    </xf>
    <xf numFmtId="44" fontId="69" fillId="34" borderId="10" xfId="44" applyFont="1" applyFill="1" applyBorder="1" applyAlignment="1" applyProtection="1">
      <alignment horizontal="center"/>
      <protection locked="0"/>
    </xf>
    <xf numFmtId="0" fontId="68" fillId="34" borderId="10" xfId="0" applyFont="1" applyFill="1" applyBorder="1" applyAlignment="1" applyProtection="1">
      <alignment horizontal="center"/>
      <protection locked="0"/>
    </xf>
    <xf numFmtId="0" fontId="3" fillId="40" borderId="10" xfId="0" applyFont="1" applyFill="1" applyBorder="1" applyAlignment="1" applyProtection="1">
      <alignment horizontal="center"/>
      <protection locked="0"/>
    </xf>
    <xf numFmtId="0" fontId="4" fillId="40" borderId="10" xfId="0" applyFont="1" applyFill="1" applyBorder="1" applyAlignment="1" applyProtection="1">
      <alignment horizontal="center" vertical="top"/>
      <protection locked="0"/>
    </xf>
    <xf numFmtId="0" fontId="4" fillId="40" borderId="10" xfId="0" applyFont="1" applyFill="1" applyBorder="1" applyAlignment="1" applyProtection="1">
      <alignment horizontal="center"/>
      <protection/>
    </xf>
    <xf numFmtId="0" fontId="70" fillId="40" borderId="10" xfId="0" applyFont="1" applyFill="1" applyBorder="1" applyAlignment="1" applyProtection="1">
      <alignment horizontal="center"/>
      <protection/>
    </xf>
    <xf numFmtId="0" fontId="71" fillId="36" borderId="10" xfId="0" applyFont="1" applyFill="1" applyBorder="1" applyAlignment="1" applyProtection="1">
      <alignment horizontal="center"/>
      <protection/>
    </xf>
    <xf numFmtId="0" fontId="72" fillId="36" borderId="10" xfId="0" applyFont="1" applyFill="1" applyBorder="1" applyAlignment="1" applyProtection="1">
      <alignment horizontal="center"/>
      <protection/>
    </xf>
    <xf numFmtId="0" fontId="4" fillId="40" borderId="10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3" borderId="10" xfId="0" applyFont="1" applyFill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3" borderId="22" xfId="0" applyFont="1" applyFill="1" applyBorder="1" applyAlignment="1" applyProtection="1">
      <alignment horizontal="center"/>
      <protection/>
    </xf>
    <xf numFmtId="0" fontId="3" fillId="3" borderId="23" xfId="0" applyFont="1" applyFill="1" applyBorder="1" applyAlignment="1" applyProtection="1">
      <alignment horizontal="center"/>
      <protection/>
    </xf>
    <xf numFmtId="0" fontId="3" fillId="3" borderId="19" xfId="0" applyFont="1" applyFill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"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28575</xdr:colOff>
      <xdr:row>2</xdr:row>
      <xdr:rowOff>0</xdr:rowOff>
    </xdr:from>
    <xdr:to>
      <xdr:col>46</xdr:col>
      <xdr:colOff>4648200</xdr:colOff>
      <xdr:row>3</xdr:row>
      <xdr:rowOff>19050</xdr:rowOff>
    </xdr:to>
    <xdr:pic macro="[0]!Macro7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60875" y="514350"/>
          <a:ext cx="4619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0</xdr:colOff>
      <xdr:row>2</xdr:row>
      <xdr:rowOff>0</xdr:rowOff>
    </xdr:from>
    <xdr:to>
      <xdr:col>47</xdr:col>
      <xdr:colOff>19050</xdr:colOff>
      <xdr:row>3</xdr:row>
      <xdr:rowOff>19050</xdr:rowOff>
    </xdr:to>
    <xdr:pic macro="[0]!Macro7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75275" y="485775"/>
          <a:ext cx="3876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0</xdr:colOff>
      <xdr:row>2</xdr:row>
      <xdr:rowOff>9525</xdr:rowOff>
    </xdr:from>
    <xdr:to>
      <xdr:col>47</xdr:col>
      <xdr:colOff>9525</xdr:colOff>
      <xdr:row>3</xdr:row>
      <xdr:rowOff>9525</xdr:rowOff>
    </xdr:to>
    <xdr:pic macro="[0]!Macro7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13275" y="495300"/>
          <a:ext cx="3733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47625</xdr:colOff>
      <xdr:row>2</xdr:row>
      <xdr:rowOff>19050</xdr:rowOff>
    </xdr:from>
    <xdr:to>
      <xdr:col>46</xdr:col>
      <xdr:colOff>3695700</xdr:colOff>
      <xdr:row>2</xdr:row>
      <xdr:rowOff>238125</xdr:rowOff>
    </xdr:to>
    <xdr:pic macro="[0]!Macro7"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27575" y="504825"/>
          <a:ext cx="3648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19050</xdr:colOff>
      <xdr:row>2</xdr:row>
      <xdr:rowOff>38100</xdr:rowOff>
    </xdr:from>
    <xdr:to>
      <xdr:col>46</xdr:col>
      <xdr:colOff>3476625</xdr:colOff>
      <xdr:row>2</xdr:row>
      <xdr:rowOff>238125</xdr:rowOff>
    </xdr:to>
    <xdr:pic macro="[0]!Macro7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94300" y="523875"/>
          <a:ext cx="3457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19050</xdr:colOff>
      <xdr:row>2</xdr:row>
      <xdr:rowOff>9525</xdr:rowOff>
    </xdr:from>
    <xdr:to>
      <xdr:col>46</xdr:col>
      <xdr:colOff>4286250</xdr:colOff>
      <xdr:row>3</xdr:row>
      <xdr:rowOff>9525</xdr:rowOff>
    </xdr:to>
    <xdr:pic macro="[0]!Macro7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13300" y="495300"/>
          <a:ext cx="426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19050</xdr:colOff>
      <xdr:row>2</xdr:row>
      <xdr:rowOff>9525</xdr:rowOff>
    </xdr:from>
    <xdr:to>
      <xdr:col>46</xdr:col>
      <xdr:colOff>4219575</xdr:colOff>
      <xdr:row>3</xdr:row>
      <xdr:rowOff>9525</xdr:rowOff>
    </xdr:to>
    <xdr:pic macro="[0]!Macro7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03825" y="495300"/>
          <a:ext cx="420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0</xdr:colOff>
      <xdr:row>2</xdr:row>
      <xdr:rowOff>0</xdr:rowOff>
    </xdr:from>
    <xdr:to>
      <xdr:col>47</xdr:col>
      <xdr:colOff>9525</xdr:colOff>
      <xdr:row>3</xdr:row>
      <xdr:rowOff>9525</xdr:rowOff>
    </xdr:to>
    <xdr:pic macro="[0]!Macro7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0" y="485775"/>
          <a:ext cx="4314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28575</xdr:colOff>
      <xdr:row>2</xdr:row>
      <xdr:rowOff>0</xdr:rowOff>
    </xdr:from>
    <xdr:to>
      <xdr:col>47</xdr:col>
      <xdr:colOff>19050</xdr:colOff>
      <xdr:row>3</xdr:row>
      <xdr:rowOff>19050</xdr:rowOff>
    </xdr:to>
    <xdr:pic macro="[0]!Macro7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03850" y="485775"/>
          <a:ext cx="3714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28575</xdr:colOff>
      <xdr:row>2</xdr:row>
      <xdr:rowOff>38100</xdr:rowOff>
    </xdr:from>
    <xdr:to>
      <xdr:col>46</xdr:col>
      <xdr:colOff>3886200</xdr:colOff>
      <xdr:row>3</xdr:row>
      <xdr:rowOff>19050</xdr:rowOff>
    </xdr:to>
    <xdr:pic macro="[0]!Macro7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03850" y="523875"/>
          <a:ext cx="38576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7030A0"/>
  </sheetPr>
  <dimension ref="A1:AU109"/>
  <sheetViews>
    <sheetView tabSelected="1" zoomScaleSheetLayoutView="95" zoomScalePageLayoutView="0" workbookViewId="0" topLeftCell="A1">
      <pane xSplit="2" ySplit="4" topLeftCell="C83" activePane="bottomRight" state="frozen"/>
      <selection pane="topLeft" activeCell="D3" sqref="D3:G4"/>
      <selection pane="topRight" activeCell="D3" sqref="D3:G4"/>
      <selection pane="bottomLeft" activeCell="D3" sqref="D3:G4"/>
      <selection pane="bottomRight" activeCell="A2" sqref="A2"/>
    </sheetView>
  </sheetViews>
  <sheetFormatPr defaultColWidth="15.00390625" defaultRowHeight="12.75"/>
  <cols>
    <col min="1" max="1" width="28.00390625" style="97" customWidth="1"/>
    <col min="2" max="2" width="5.00390625" style="97" bestFit="1" customWidth="1"/>
    <col min="3" max="7" width="4.7109375" style="22" customWidth="1"/>
    <col min="8" max="9" width="15.00390625" style="81" customWidth="1"/>
    <col min="10" max="10" width="4.57421875" style="22" customWidth="1"/>
    <col min="11" max="14" width="5.57421875" style="22" customWidth="1"/>
    <col min="15" max="16" width="15.00390625" style="82" customWidth="1"/>
    <col min="17" max="21" width="5.57421875" style="22" customWidth="1"/>
    <col min="22" max="23" width="15.00390625" style="82" customWidth="1"/>
    <col min="24" max="27" width="5.57421875" style="22" customWidth="1"/>
    <col min="28" max="28" width="6.140625" style="22" customWidth="1"/>
    <col min="29" max="30" width="15.00390625" style="82" customWidth="1"/>
    <col min="31" max="33" width="5.57421875" style="22" customWidth="1"/>
    <col min="34" max="35" width="5.57421875" style="79" customWidth="1"/>
    <col min="36" max="36" width="15.00390625" style="82" customWidth="1"/>
    <col min="37" max="37" width="13.8515625" style="82" bestFit="1" customWidth="1"/>
    <col min="38" max="38" width="11.00390625" style="83" customWidth="1"/>
    <col min="39" max="39" width="18.7109375" style="22" customWidth="1"/>
    <col min="40" max="40" width="13.8515625" style="79" customWidth="1"/>
    <col min="41" max="41" width="14.8515625" style="5" bestFit="1" customWidth="1"/>
    <col min="42" max="42" width="0.9921875" style="79" customWidth="1"/>
    <col min="43" max="43" width="31.8515625" style="236" bestFit="1" customWidth="1"/>
    <col min="44" max="44" width="5.140625" style="236" customWidth="1"/>
    <col min="45" max="45" width="15.28125" style="85" customWidth="1"/>
    <col min="46" max="46" width="17.00390625" style="79" customWidth="1"/>
    <col min="47" max="47" width="71.57421875" style="22" customWidth="1"/>
    <col min="48" max="16384" width="15.00390625" style="22" customWidth="1"/>
  </cols>
  <sheetData>
    <row r="1" spans="1:47" ht="21" customHeight="1">
      <c r="A1" s="112" t="s">
        <v>47</v>
      </c>
      <c r="B1" s="78"/>
      <c r="C1" s="42"/>
      <c r="D1" s="42"/>
      <c r="E1" s="42"/>
      <c r="F1" s="42"/>
      <c r="G1" s="42"/>
      <c r="H1" s="131"/>
      <c r="I1" s="131"/>
      <c r="J1" s="42"/>
      <c r="K1" s="42"/>
      <c r="L1" s="42"/>
      <c r="M1" s="42"/>
      <c r="N1" s="42"/>
      <c r="O1" s="132"/>
      <c r="P1" s="132"/>
      <c r="Q1" s="42"/>
      <c r="R1" s="42"/>
      <c r="S1" s="42"/>
      <c r="T1" s="42"/>
      <c r="U1" s="42"/>
      <c r="V1" s="132"/>
      <c r="W1" s="132"/>
      <c r="X1" s="42"/>
      <c r="Y1" s="42"/>
      <c r="Z1" s="42"/>
      <c r="AA1" s="42"/>
      <c r="AB1" s="42"/>
      <c r="AC1" s="132"/>
      <c r="AD1" s="132"/>
      <c r="AE1" s="42"/>
      <c r="AF1" s="42"/>
      <c r="AG1" s="42"/>
      <c r="AH1" s="46"/>
      <c r="AI1" s="46"/>
      <c r="AJ1" s="132"/>
      <c r="AK1" s="132"/>
      <c r="AL1" s="133"/>
      <c r="AM1" s="42"/>
      <c r="AN1" s="46"/>
      <c r="AO1" s="59"/>
      <c r="AP1" s="46"/>
      <c r="AQ1" s="241"/>
      <c r="AR1" s="241"/>
      <c r="AS1" s="94"/>
      <c r="AT1" s="46"/>
      <c r="AU1" s="42"/>
    </row>
    <row r="2" spans="1:47" s="91" customFormat="1" ht="19.5" customHeight="1">
      <c r="A2" s="96"/>
      <c r="B2" s="98"/>
      <c r="C2" s="395" t="s">
        <v>18</v>
      </c>
      <c r="D2" s="395"/>
      <c r="E2" s="395"/>
      <c r="F2" s="395"/>
      <c r="G2" s="395"/>
      <c r="H2" s="86"/>
      <c r="I2" s="86"/>
      <c r="J2" s="395" t="s">
        <v>19</v>
      </c>
      <c r="K2" s="395"/>
      <c r="L2" s="395"/>
      <c r="M2" s="395"/>
      <c r="N2" s="395"/>
      <c r="O2" s="87"/>
      <c r="P2" s="87"/>
      <c r="Q2" s="395" t="s">
        <v>20</v>
      </c>
      <c r="R2" s="395"/>
      <c r="S2" s="395"/>
      <c r="T2" s="395"/>
      <c r="U2" s="395"/>
      <c r="V2" s="87"/>
      <c r="W2" s="87"/>
      <c r="X2" s="395" t="s">
        <v>21</v>
      </c>
      <c r="Y2" s="395"/>
      <c r="Z2" s="395"/>
      <c r="AA2" s="395"/>
      <c r="AB2" s="395"/>
      <c r="AC2" s="87"/>
      <c r="AD2" s="87"/>
      <c r="AE2" s="395" t="s">
        <v>22</v>
      </c>
      <c r="AF2" s="395"/>
      <c r="AG2" s="395"/>
      <c r="AH2" s="395"/>
      <c r="AI2" s="395"/>
      <c r="AJ2" s="87"/>
      <c r="AK2" s="87"/>
      <c r="AL2" s="88"/>
      <c r="AM2" s="77"/>
      <c r="AN2" s="74"/>
      <c r="AO2" s="18"/>
      <c r="AP2" s="46"/>
      <c r="AQ2" s="238"/>
      <c r="AR2" s="238"/>
      <c r="AS2" s="90"/>
      <c r="AT2" s="74"/>
      <c r="AU2" s="75"/>
    </row>
    <row r="3" spans="1:47" s="91" customFormat="1" ht="18.75">
      <c r="A3" s="134"/>
      <c r="B3" s="134"/>
      <c r="C3" s="200"/>
      <c r="D3" s="200"/>
      <c r="E3" s="200"/>
      <c r="F3" s="200"/>
      <c r="G3" s="200"/>
      <c r="H3" s="86"/>
      <c r="I3" s="86"/>
      <c r="J3" s="332"/>
      <c r="K3" s="332"/>
      <c r="L3" s="332"/>
      <c r="M3" s="332"/>
      <c r="N3" s="332"/>
      <c r="O3" s="87"/>
      <c r="P3" s="87"/>
      <c r="Q3" s="332"/>
      <c r="R3" s="332"/>
      <c r="S3" s="332"/>
      <c r="T3" s="332"/>
      <c r="U3" s="332"/>
      <c r="V3" s="87"/>
      <c r="W3" s="87"/>
      <c r="X3" s="332"/>
      <c r="Y3" s="332"/>
      <c r="Z3" s="332"/>
      <c r="AA3" s="332"/>
      <c r="AB3" s="332"/>
      <c r="AC3" s="87"/>
      <c r="AD3" s="87"/>
      <c r="AE3" s="332"/>
      <c r="AF3" s="332"/>
      <c r="AG3" s="332"/>
      <c r="AH3" s="332"/>
      <c r="AI3" s="332"/>
      <c r="AJ3" s="87"/>
      <c r="AK3" s="87"/>
      <c r="AL3" s="393" t="s">
        <v>16</v>
      </c>
      <c r="AM3" s="393"/>
      <c r="AN3" s="393"/>
      <c r="AO3" s="393"/>
      <c r="AP3" s="135"/>
      <c r="AQ3" s="393" t="s">
        <v>15</v>
      </c>
      <c r="AR3" s="393"/>
      <c r="AS3" s="393"/>
      <c r="AT3" s="393"/>
      <c r="AU3" s="77"/>
    </row>
    <row r="4" spans="1:47" s="76" customFormat="1" ht="45.75">
      <c r="A4" s="137" t="s">
        <v>0</v>
      </c>
      <c r="B4" s="138" t="s">
        <v>30</v>
      </c>
      <c r="C4" s="200" t="s">
        <v>2</v>
      </c>
      <c r="D4" s="200" t="s">
        <v>3</v>
      </c>
      <c r="E4" s="200" t="s">
        <v>4</v>
      </c>
      <c r="F4" s="200" t="s">
        <v>7</v>
      </c>
      <c r="G4" s="200" t="s">
        <v>5</v>
      </c>
      <c r="H4" s="140" t="s">
        <v>6</v>
      </c>
      <c r="I4" s="140" t="s">
        <v>8</v>
      </c>
      <c r="J4" s="200" t="s">
        <v>2</v>
      </c>
      <c r="K4" s="200" t="s">
        <v>3</v>
      </c>
      <c r="L4" s="200" t="s">
        <v>4</v>
      </c>
      <c r="M4" s="200" t="s">
        <v>7</v>
      </c>
      <c r="N4" s="200" t="s">
        <v>5</v>
      </c>
      <c r="O4" s="141" t="s">
        <v>6</v>
      </c>
      <c r="P4" s="141" t="s">
        <v>8</v>
      </c>
      <c r="Q4" s="200">
        <v>21</v>
      </c>
      <c r="R4" s="200" t="s">
        <v>3</v>
      </c>
      <c r="S4" s="200" t="s">
        <v>4</v>
      </c>
      <c r="T4" s="200" t="s">
        <v>7</v>
      </c>
      <c r="U4" s="200" t="s">
        <v>5</v>
      </c>
      <c r="V4" s="141" t="s">
        <v>6</v>
      </c>
      <c r="W4" s="141" t="s">
        <v>8</v>
      </c>
      <c r="X4" s="200" t="s">
        <v>2</v>
      </c>
      <c r="Y4" s="200" t="s">
        <v>3</v>
      </c>
      <c r="Z4" s="200" t="s">
        <v>4</v>
      </c>
      <c r="AA4" s="200" t="s">
        <v>7</v>
      </c>
      <c r="AB4" s="200" t="s">
        <v>5</v>
      </c>
      <c r="AC4" s="141" t="s">
        <v>6</v>
      </c>
      <c r="AD4" s="141" t="s">
        <v>8</v>
      </c>
      <c r="AE4" s="200" t="s">
        <v>2</v>
      </c>
      <c r="AF4" s="200" t="s">
        <v>3</v>
      </c>
      <c r="AG4" s="200" t="s">
        <v>4</v>
      </c>
      <c r="AH4" s="200" t="s">
        <v>7</v>
      </c>
      <c r="AI4" s="200" t="s">
        <v>5</v>
      </c>
      <c r="AJ4" s="141" t="s">
        <v>6</v>
      </c>
      <c r="AK4" s="141" t="s">
        <v>8</v>
      </c>
      <c r="AL4" s="142" t="s">
        <v>23</v>
      </c>
      <c r="AM4" s="143" t="s">
        <v>9</v>
      </c>
      <c r="AN4" s="143" t="s">
        <v>10</v>
      </c>
      <c r="AO4" s="144" t="s">
        <v>11</v>
      </c>
      <c r="AP4" s="145"/>
      <c r="AQ4" s="146" t="s">
        <v>0</v>
      </c>
      <c r="AR4" s="138" t="s">
        <v>30</v>
      </c>
      <c r="AS4" s="147" t="s">
        <v>14</v>
      </c>
      <c r="AT4" s="143" t="s">
        <v>34</v>
      </c>
      <c r="AU4" s="148" t="s">
        <v>12</v>
      </c>
    </row>
    <row r="5" spans="1:47" s="92" customFormat="1" ht="30.75" customHeight="1">
      <c r="A5" s="327"/>
      <c r="B5" s="100"/>
      <c r="C5" s="101"/>
      <c r="D5" s="101"/>
      <c r="E5" s="101"/>
      <c r="F5" s="332"/>
      <c r="G5" s="101"/>
      <c r="H5" s="235"/>
      <c r="I5" s="235"/>
      <c r="J5" s="101"/>
      <c r="K5" s="101"/>
      <c r="L5" s="101"/>
      <c r="M5" s="101"/>
      <c r="N5" s="101"/>
      <c r="O5" s="286"/>
      <c r="P5" s="286"/>
      <c r="Q5" s="101"/>
      <c r="R5" s="101"/>
      <c r="S5" s="101"/>
      <c r="T5" s="101"/>
      <c r="U5" s="101"/>
      <c r="V5" s="286"/>
      <c r="W5" s="286"/>
      <c r="X5" s="101"/>
      <c r="Y5" s="101"/>
      <c r="Z5" s="101"/>
      <c r="AA5" s="101"/>
      <c r="AB5" s="101"/>
      <c r="AC5" s="286"/>
      <c r="AD5" s="286"/>
      <c r="AE5" s="101"/>
      <c r="AF5" s="101"/>
      <c r="AG5" s="101"/>
      <c r="AH5" s="336"/>
      <c r="AI5" s="336"/>
      <c r="AJ5" s="286"/>
      <c r="AK5" s="286"/>
      <c r="AL5" s="114">
        <f aca="true" t="shared" si="0" ref="AL5:AL36">COUNTIF(C5:AK5,"x")</f>
        <v>0</v>
      </c>
      <c r="AM5" s="104">
        <f aca="true" t="shared" si="1" ref="AM5:AM36">SUM(H5+O5+V5+AC5+AJ5)</f>
        <v>0</v>
      </c>
      <c r="AN5" s="104">
        <f aca="true" t="shared" si="2" ref="AN5:AN36">SUM(I5+P5+W5+AD5+AK5)</f>
        <v>0</v>
      </c>
      <c r="AO5" s="104">
        <f aca="true" t="shared" si="3" ref="AO5:AO36">AM5-AN5</f>
        <v>0</v>
      </c>
      <c r="AP5" s="121"/>
      <c r="AQ5" s="239">
        <f aca="true" t="shared" si="4" ref="AQ5:AQ36">IF(A5="","",A5)</f>
      </c>
      <c r="AR5" s="239">
        <f aca="true" t="shared" si="5" ref="AR5:AR36">IF(B5="","",B5)</f>
      </c>
      <c r="AS5" s="286">
        <v>0</v>
      </c>
      <c r="AT5" s="104">
        <f aca="true" t="shared" si="6" ref="AT5:AT36">AS5+AO5</f>
        <v>0</v>
      </c>
      <c r="AU5" s="106"/>
    </row>
    <row r="6" spans="1:47" s="92" customFormat="1" ht="31.5" customHeight="1">
      <c r="A6" s="327"/>
      <c r="B6" s="100"/>
      <c r="C6" s="101"/>
      <c r="D6" s="101"/>
      <c r="E6" s="101"/>
      <c r="F6" s="332"/>
      <c r="G6" s="101"/>
      <c r="H6" s="235"/>
      <c r="I6" s="235"/>
      <c r="J6" s="101"/>
      <c r="K6" s="101"/>
      <c r="L6" s="101"/>
      <c r="M6" s="101"/>
      <c r="N6" s="101"/>
      <c r="O6" s="286"/>
      <c r="P6" s="286"/>
      <c r="Q6" s="101"/>
      <c r="R6" s="101"/>
      <c r="S6" s="101"/>
      <c r="T6" s="101"/>
      <c r="U6" s="101"/>
      <c r="V6" s="286"/>
      <c r="W6" s="286"/>
      <c r="X6" s="101"/>
      <c r="Y6" s="101"/>
      <c r="Z6" s="101"/>
      <c r="AA6" s="101"/>
      <c r="AB6" s="101"/>
      <c r="AC6" s="286"/>
      <c r="AD6" s="286"/>
      <c r="AE6" s="101"/>
      <c r="AF6" s="101"/>
      <c r="AG6" s="101"/>
      <c r="AH6" s="336"/>
      <c r="AI6" s="336"/>
      <c r="AJ6" s="286"/>
      <c r="AK6" s="286"/>
      <c r="AL6" s="114">
        <f t="shared" si="0"/>
        <v>0</v>
      </c>
      <c r="AM6" s="104">
        <f t="shared" si="1"/>
        <v>0</v>
      </c>
      <c r="AN6" s="104">
        <f t="shared" si="2"/>
        <v>0</v>
      </c>
      <c r="AO6" s="104">
        <f t="shared" si="3"/>
        <v>0</v>
      </c>
      <c r="AP6" s="121"/>
      <c r="AQ6" s="239">
        <f t="shared" si="4"/>
      </c>
      <c r="AR6" s="239">
        <f t="shared" si="5"/>
      </c>
      <c r="AS6" s="286">
        <v>0</v>
      </c>
      <c r="AT6" s="104">
        <f t="shared" si="6"/>
        <v>0</v>
      </c>
      <c r="AU6" s="106"/>
    </row>
    <row r="7" spans="1:47" s="91" customFormat="1" ht="31.5" customHeight="1">
      <c r="A7" s="327"/>
      <c r="B7" s="100"/>
      <c r="C7" s="101"/>
      <c r="D7" s="101"/>
      <c r="E7" s="101"/>
      <c r="F7" s="332"/>
      <c r="G7" s="101"/>
      <c r="H7" s="235"/>
      <c r="I7" s="235"/>
      <c r="J7" s="101"/>
      <c r="K7" s="101"/>
      <c r="L7" s="101"/>
      <c r="M7" s="101"/>
      <c r="N7" s="101"/>
      <c r="O7" s="286"/>
      <c r="P7" s="286"/>
      <c r="Q7" s="101"/>
      <c r="R7" s="101"/>
      <c r="S7" s="101"/>
      <c r="T7" s="101"/>
      <c r="U7" s="101"/>
      <c r="V7" s="286"/>
      <c r="W7" s="286"/>
      <c r="X7" s="101"/>
      <c r="Y7" s="101"/>
      <c r="Z7" s="101"/>
      <c r="AA7" s="101"/>
      <c r="AB7" s="101"/>
      <c r="AC7" s="286"/>
      <c r="AD7" s="286"/>
      <c r="AE7" s="101"/>
      <c r="AF7" s="101"/>
      <c r="AG7" s="101"/>
      <c r="AH7" s="336"/>
      <c r="AI7" s="336"/>
      <c r="AJ7" s="286"/>
      <c r="AK7" s="286"/>
      <c r="AL7" s="114">
        <f t="shared" si="0"/>
        <v>0</v>
      </c>
      <c r="AM7" s="104">
        <f t="shared" si="1"/>
        <v>0</v>
      </c>
      <c r="AN7" s="104">
        <f t="shared" si="2"/>
        <v>0</v>
      </c>
      <c r="AO7" s="104">
        <f t="shared" si="3"/>
        <v>0</v>
      </c>
      <c r="AP7" s="121"/>
      <c r="AQ7" s="239">
        <f t="shared" si="4"/>
      </c>
      <c r="AR7" s="239">
        <f t="shared" si="5"/>
      </c>
      <c r="AS7" s="286">
        <v>0</v>
      </c>
      <c r="AT7" s="104">
        <f t="shared" si="6"/>
        <v>0</v>
      </c>
      <c r="AU7" s="106"/>
    </row>
    <row r="8" spans="1:47" s="107" customFormat="1" ht="31.5" customHeight="1">
      <c r="A8" s="327"/>
      <c r="B8" s="100"/>
      <c r="C8" s="101"/>
      <c r="D8" s="101"/>
      <c r="E8" s="101"/>
      <c r="F8" s="332"/>
      <c r="G8" s="101"/>
      <c r="H8" s="235"/>
      <c r="I8" s="235"/>
      <c r="J8" s="101"/>
      <c r="K8" s="101"/>
      <c r="L8" s="101"/>
      <c r="M8" s="101"/>
      <c r="N8" s="101"/>
      <c r="O8" s="286"/>
      <c r="P8" s="286"/>
      <c r="Q8" s="101"/>
      <c r="R8" s="101"/>
      <c r="S8" s="101"/>
      <c r="T8" s="101"/>
      <c r="U8" s="101"/>
      <c r="V8" s="286"/>
      <c r="W8" s="286"/>
      <c r="X8" s="101"/>
      <c r="Y8" s="101"/>
      <c r="Z8" s="101"/>
      <c r="AA8" s="101"/>
      <c r="AB8" s="101"/>
      <c r="AC8" s="286"/>
      <c r="AD8" s="286"/>
      <c r="AE8" s="101"/>
      <c r="AF8" s="101"/>
      <c r="AG8" s="101"/>
      <c r="AH8" s="336"/>
      <c r="AI8" s="336"/>
      <c r="AJ8" s="286"/>
      <c r="AK8" s="286"/>
      <c r="AL8" s="114">
        <f t="shared" si="0"/>
        <v>0</v>
      </c>
      <c r="AM8" s="104">
        <f t="shared" si="1"/>
        <v>0</v>
      </c>
      <c r="AN8" s="104">
        <f t="shared" si="2"/>
        <v>0</v>
      </c>
      <c r="AO8" s="104">
        <f t="shared" si="3"/>
        <v>0</v>
      </c>
      <c r="AP8" s="121"/>
      <c r="AQ8" s="239">
        <f t="shared" si="4"/>
      </c>
      <c r="AR8" s="239">
        <f t="shared" si="5"/>
      </c>
      <c r="AS8" s="286">
        <v>0</v>
      </c>
      <c r="AT8" s="104">
        <f t="shared" si="6"/>
        <v>0</v>
      </c>
      <c r="AU8" s="106"/>
    </row>
    <row r="9" spans="1:47" s="91" customFormat="1" ht="31.5" customHeight="1">
      <c r="A9" s="327"/>
      <c r="B9" s="100"/>
      <c r="C9" s="101"/>
      <c r="D9" s="101"/>
      <c r="E9" s="101"/>
      <c r="F9" s="332"/>
      <c r="G9" s="101"/>
      <c r="H9" s="235"/>
      <c r="I9" s="235"/>
      <c r="J9" s="101"/>
      <c r="K9" s="101"/>
      <c r="L9" s="101"/>
      <c r="M9" s="101"/>
      <c r="N9" s="101"/>
      <c r="O9" s="286"/>
      <c r="P9" s="286"/>
      <c r="Q9" s="101"/>
      <c r="R9" s="101"/>
      <c r="S9" s="101"/>
      <c r="T9" s="101"/>
      <c r="U9" s="101"/>
      <c r="V9" s="286"/>
      <c r="W9" s="286"/>
      <c r="X9" s="101"/>
      <c r="Y9" s="101"/>
      <c r="Z9" s="101"/>
      <c r="AA9" s="101"/>
      <c r="AB9" s="101"/>
      <c r="AC9" s="286"/>
      <c r="AD9" s="286"/>
      <c r="AE9" s="101"/>
      <c r="AF9" s="101"/>
      <c r="AG9" s="101"/>
      <c r="AH9" s="336"/>
      <c r="AI9" s="336"/>
      <c r="AJ9" s="286"/>
      <c r="AK9" s="286"/>
      <c r="AL9" s="114">
        <f t="shared" si="0"/>
        <v>0</v>
      </c>
      <c r="AM9" s="104">
        <f t="shared" si="1"/>
        <v>0</v>
      </c>
      <c r="AN9" s="104">
        <f t="shared" si="2"/>
        <v>0</v>
      </c>
      <c r="AO9" s="104">
        <f t="shared" si="3"/>
        <v>0</v>
      </c>
      <c r="AP9" s="121"/>
      <c r="AQ9" s="239">
        <f t="shared" si="4"/>
      </c>
      <c r="AR9" s="239">
        <f t="shared" si="5"/>
      </c>
      <c r="AS9" s="286">
        <v>0</v>
      </c>
      <c r="AT9" s="104">
        <f t="shared" si="6"/>
        <v>0</v>
      </c>
      <c r="AU9" s="106"/>
    </row>
    <row r="10" spans="1:47" s="107" customFormat="1" ht="31.5" customHeight="1">
      <c r="A10" s="327"/>
      <c r="B10" s="100"/>
      <c r="C10" s="101"/>
      <c r="D10" s="101"/>
      <c r="E10" s="101"/>
      <c r="F10" s="332"/>
      <c r="G10" s="101"/>
      <c r="H10" s="235"/>
      <c r="I10" s="235"/>
      <c r="J10" s="101"/>
      <c r="K10" s="101"/>
      <c r="L10" s="101"/>
      <c r="M10" s="101"/>
      <c r="N10" s="101"/>
      <c r="O10" s="286"/>
      <c r="P10" s="286"/>
      <c r="Q10" s="101"/>
      <c r="R10" s="101"/>
      <c r="S10" s="101"/>
      <c r="T10" s="101"/>
      <c r="U10" s="101"/>
      <c r="V10" s="286"/>
      <c r="W10" s="286"/>
      <c r="X10" s="101"/>
      <c r="Y10" s="101"/>
      <c r="Z10" s="101"/>
      <c r="AA10" s="101"/>
      <c r="AB10" s="101"/>
      <c r="AC10" s="286"/>
      <c r="AD10" s="286"/>
      <c r="AE10" s="101"/>
      <c r="AF10" s="101"/>
      <c r="AG10" s="101"/>
      <c r="AH10" s="336"/>
      <c r="AI10" s="336"/>
      <c r="AJ10" s="286"/>
      <c r="AK10" s="286"/>
      <c r="AL10" s="114">
        <f t="shared" si="0"/>
        <v>0</v>
      </c>
      <c r="AM10" s="104">
        <f t="shared" si="1"/>
        <v>0</v>
      </c>
      <c r="AN10" s="104">
        <f t="shared" si="2"/>
        <v>0</v>
      </c>
      <c r="AO10" s="104">
        <f t="shared" si="3"/>
        <v>0</v>
      </c>
      <c r="AP10" s="121"/>
      <c r="AQ10" s="239">
        <f t="shared" si="4"/>
      </c>
      <c r="AR10" s="239">
        <f t="shared" si="5"/>
      </c>
      <c r="AS10" s="286">
        <v>0</v>
      </c>
      <c r="AT10" s="104">
        <f t="shared" si="6"/>
        <v>0</v>
      </c>
      <c r="AU10" s="106"/>
    </row>
    <row r="11" spans="1:47" s="91" customFormat="1" ht="31.5" customHeight="1">
      <c r="A11" s="327"/>
      <c r="B11" s="100"/>
      <c r="C11" s="101"/>
      <c r="D11" s="101"/>
      <c r="E11" s="101"/>
      <c r="F11" s="332"/>
      <c r="G11" s="101"/>
      <c r="H11" s="235"/>
      <c r="I11" s="235"/>
      <c r="J11" s="101"/>
      <c r="K11" s="101"/>
      <c r="L11" s="101"/>
      <c r="M11" s="101"/>
      <c r="N11" s="101"/>
      <c r="O11" s="286"/>
      <c r="P11" s="286"/>
      <c r="Q11" s="101"/>
      <c r="R11" s="101"/>
      <c r="S11" s="101"/>
      <c r="T11" s="101"/>
      <c r="U11" s="101"/>
      <c r="V11" s="286"/>
      <c r="W11" s="286"/>
      <c r="X11" s="101"/>
      <c r="Y11" s="101"/>
      <c r="Z11" s="101"/>
      <c r="AA11" s="101"/>
      <c r="AB11" s="101"/>
      <c r="AC11" s="286"/>
      <c r="AD11" s="286"/>
      <c r="AE11" s="101"/>
      <c r="AF11" s="101"/>
      <c r="AG11" s="101"/>
      <c r="AH11" s="336"/>
      <c r="AI11" s="336"/>
      <c r="AJ11" s="286"/>
      <c r="AK11" s="286"/>
      <c r="AL11" s="114">
        <f t="shared" si="0"/>
        <v>0</v>
      </c>
      <c r="AM11" s="104">
        <f t="shared" si="1"/>
        <v>0</v>
      </c>
      <c r="AN11" s="104">
        <f t="shared" si="2"/>
        <v>0</v>
      </c>
      <c r="AO11" s="104">
        <f t="shared" si="3"/>
        <v>0</v>
      </c>
      <c r="AP11" s="121"/>
      <c r="AQ11" s="239">
        <f t="shared" si="4"/>
      </c>
      <c r="AR11" s="239">
        <f t="shared" si="5"/>
      </c>
      <c r="AS11" s="286">
        <v>0</v>
      </c>
      <c r="AT11" s="104">
        <f t="shared" si="6"/>
        <v>0</v>
      </c>
      <c r="AU11" s="106"/>
    </row>
    <row r="12" spans="1:47" s="107" customFormat="1" ht="31.5" customHeight="1">
      <c r="A12" s="327"/>
      <c r="B12" s="100"/>
      <c r="C12" s="101"/>
      <c r="D12" s="101"/>
      <c r="E12" s="101"/>
      <c r="F12" s="332"/>
      <c r="G12" s="101"/>
      <c r="H12" s="235"/>
      <c r="I12" s="235"/>
      <c r="J12" s="101"/>
      <c r="K12" s="101"/>
      <c r="L12" s="101"/>
      <c r="M12" s="101"/>
      <c r="N12" s="101"/>
      <c r="O12" s="286"/>
      <c r="P12" s="286"/>
      <c r="Q12" s="101"/>
      <c r="R12" s="101"/>
      <c r="S12" s="101"/>
      <c r="T12" s="101"/>
      <c r="U12" s="101"/>
      <c r="V12" s="286"/>
      <c r="W12" s="286"/>
      <c r="X12" s="101"/>
      <c r="Y12" s="101"/>
      <c r="Z12" s="101"/>
      <c r="AA12" s="101"/>
      <c r="AB12" s="101"/>
      <c r="AC12" s="286"/>
      <c r="AD12" s="286"/>
      <c r="AE12" s="101"/>
      <c r="AF12" s="101"/>
      <c r="AG12" s="101"/>
      <c r="AH12" s="336"/>
      <c r="AI12" s="336"/>
      <c r="AJ12" s="286"/>
      <c r="AK12" s="286"/>
      <c r="AL12" s="114">
        <f t="shared" si="0"/>
        <v>0</v>
      </c>
      <c r="AM12" s="104">
        <f t="shared" si="1"/>
        <v>0</v>
      </c>
      <c r="AN12" s="104">
        <f t="shared" si="2"/>
        <v>0</v>
      </c>
      <c r="AO12" s="104">
        <f t="shared" si="3"/>
        <v>0</v>
      </c>
      <c r="AP12" s="121"/>
      <c r="AQ12" s="239">
        <f t="shared" si="4"/>
      </c>
      <c r="AR12" s="239">
        <f t="shared" si="5"/>
      </c>
      <c r="AS12" s="286">
        <v>0</v>
      </c>
      <c r="AT12" s="104">
        <f t="shared" si="6"/>
        <v>0</v>
      </c>
      <c r="AU12" s="106"/>
    </row>
    <row r="13" spans="1:47" s="91" customFormat="1" ht="31.5" customHeight="1">
      <c r="A13" s="327"/>
      <c r="B13" s="100"/>
      <c r="C13" s="101"/>
      <c r="D13" s="101"/>
      <c r="E13" s="101"/>
      <c r="F13" s="332"/>
      <c r="G13" s="101"/>
      <c r="H13" s="235"/>
      <c r="I13" s="235"/>
      <c r="J13" s="101"/>
      <c r="K13" s="101"/>
      <c r="L13" s="101"/>
      <c r="M13" s="101"/>
      <c r="N13" s="101"/>
      <c r="O13" s="286"/>
      <c r="P13" s="286"/>
      <c r="Q13" s="136"/>
      <c r="R13" s="101"/>
      <c r="S13" s="101"/>
      <c r="T13" s="101"/>
      <c r="U13" s="101"/>
      <c r="V13" s="286"/>
      <c r="W13" s="286"/>
      <c r="X13" s="101"/>
      <c r="Y13" s="101"/>
      <c r="Z13" s="101"/>
      <c r="AA13" s="101"/>
      <c r="AB13" s="101"/>
      <c r="AC13" s="286"/>
      <c r="AD13" s="286"/>
      <c r="AE13" s="101"/>
      <c r="AF13" s="101"/>
      <c r="AG13" s="101"/>
      <c r="AH13" s="336"/>
      <c r="AI13" s="336"/>
      <c r="AJ13" s="286"/>
      <c r="AK13" s="286"/>
      <c r="AL13" s="114">
        <f t="shared" si="0"/>
        <v>0</v>
      </c>
      <c r="AM13" s="104">
        <f t="shared" si="1"/>
        <v>0</v>
      </c>
      <c r="AN13" s="104">
        <f t="shared" si="2"/>
        <v>0</v>
      </c>
      <c r="AO13" s="104">
        <f t="shared" si="3"/>
        <v>0</v>
      </c>
      <c r="AP13" s="121"/>
      <c r="AQ13" s="239">
        <f t="shared" si="4"/>
      </c>
      <c r="AR13" s="239">
        <f t="shared" si="5"/>
      </c>
      <c r="AS13" s="286">
        <v>0</v>
      </c>
      <c r="AT13" s="104">
        <f t="shared" si="6"/>
        <v>0</v>
      </c>
      <c r="AU13" s="106"/>
    </row>
    <row r="14" spans="1:47" s="107" customFormat="1" ht="31.5" customHeight="1">
      <c r="A14" s="327"/>
      <c r="B14" s="100"/>
      <c r="C14" s="101"/>
      <c r="D14" s="101"/>
      <c r="E14" s="101"/>
      <c r="F14" s="332"/>
      <c r="G14" s="101"/>
      <c r="H14" s="235"/>
      <c r="I14" s="235"/>
      <c r="J14" s="101"/>
      <c r="K14" s="101"/>
      <c r="L14" s="101"/>
      <c r="M14" s="101"/>
      <c r="N14" s="101"/>
      <c r="O14" s="286"/>
      <c r="P14" s="286"/>
      <c r="Q14" s="101"/>
      <c r="R14" s="101"/>
      <c r="S14" s="101"/>
      <c r="T14" s="101"/>
      <c r="U14" s="101"/>
      <c r="V14" s="286"/>
      <c r="W14" s="286"/>
      <c r="X14" s="101"/>
      <c r="Y14" s="101"/>
      <c r="Z14" s="101"/>
      <c r="AA14" s="101"/>
      <c r="AB14" s="101"/>
      <c r="AC14" s="286"/>
      <c r="AD14" s="286"/>
      <c r="AE14" s="101"/>
      <c r="AF14" s="101"/>
      <c r="AG14" s="101"/>
      <c r="AH14" s="336"/>
      <c r="AI14" s="336"/>
      <c r="AJ14" s="286"/>
      <c r="AK14" s="286"/>
      <c r="AL14" s="114">
        <f t="shared" si="0"/>
        <v>0</v>
      </c>
      <c r="AM14" s="104">
        <f t="shared" si="1"/>
        <v>0</v>
      </c>
      <c r="AN14" s="104">
        <f t="shared" si="2"/>
        <v>0</v>
      </c>
      <c r="AO14" s="104">
        <f t="shared" si="3"/>
        <v>0</v>
      </c>
      <c r="AP14" s="121"/>
      <c r="AQ14" s="239">
        <f t="shared" si="4"/>
      </c>
      <c r="AR14" s="239">
        <f t="shared" si="5"/>
      </c>
      <c r="AS14" s="286">
        <v>0</v>
      </c>
      <c r="AT14" s="104">
        <f t="shared" si="6"/>
        <v>0</v>
      </c>
      <c r="AU14" s="106"/>
    </row>
    <row r="15" spans="1:47" s="91" customFormat="1" ht="31.5" customHeight="1">
      <c r="A15" s="327"/>
      <c r="B15" s="100"/>
      <c r="C15" s="101"/>
      <c r="D15" s="101"/>
      <c r="E15" s="101"/>
      <c r="F15" s="332"/>
      <c r="G15" s="101"/>
      <c r="H15" s="235"/>
      <c r="I15" s="235"/>
      <c r="J15" s="101"/>
      <c r="K15" s="101"/>
      <c r="L15" s="101"/>
      <c r="M15" s="101"/>
      <c r="N15" s="101"/>
      <c r="O15" s="286"/>
      <c r="P15" s="286"/>
      <c r="Q15" s="101"/>
      <c r="R15" s="101"/>
      <c r="S15" s="101"/>
      <c r="T15" s="101"/>
      <c r="U15" s="101"/>
      <c r="V15" s="286"/>
      <c r="W15" s="286"/>
      <c r="X15" s="101"/>
      <c r="Y15" s="101"/>
      <c r="Z15" s="101"/>
      <c r="AA15" s="101"/>
      <c r="AB15" s="101"/>
      <c r="AC15" s="286"/>
      <c r="AD15" s="286"/>
      <c r="AE15" s="101"/>
      <c r="AF15" s="101"/>
      <c r="AG15" s="101"/>
      <c r="AH15" s="336"/>
      <c r="AI15" s="336"/>
      <c r="AJ15" s="286"/>
      <c r="AK15" s="286"/>
      <c r="AL15" s="114">
        <f t="shared" si="0"/>
        <v>0</v>
      </c>
      <c r="AM15" s="104">
        <f t="shared" si="1"/>
        <v>0</v>
      </c>
      <c r="AN15" s="104">
        <f t="shared" si="2"/>
        <v>0</v>
      </c>
      <c r="AO15" s="104">
        <f t="shared" si="3"/>
        <v>0</v>
      </c>
      <c r="AP15" s="121"/>
      <c r="AQ15" s="239">
        <f t="shared" si="4"/>
      </c>
      <c r="AR15" s="239">
        <f t="shared" si="5"/>
      </c>
      <c r="AS15" s="286">
        <v>0</v>
      </c>
      <c r="AT15" s="104">
        <f t="shared" si="6"/>
        <v>0</v>
      </c>
      <c r="AU15" s="106"/>
    </row>
    <row r="16" spans="1:47" s="107" customFormat="1" ht="31.5" customHeight="1">
      <c r="A16" s="327"/>
      <c r="B16" s="100"/>
      <c r="C16" s="101"/>
      <c r="D16" s="101"/>
      <c r="E16" s="101"/>
      <c r="F16" s="332"/>
      <c r="G16" s="101"/>
      <c r="H16" s="235"/>
      <c r="I16" s="235"/>
      <c r="J16" s="101"/>
      <c r="K16" s="101"/>
      <c r="L16" s="101"/>
      <c r="M16" s="101"/>
      <c r="N16" s="101"/>
      <c r="O16" s="286"/>
      <c r="P16" s="286"/>
      <c r="Q16" s="101"/>
      <c r="R16" s="101"/>
      <c r="S16" s="101"/>
      <c r="T16" s="101"/>
      <c r="U16" s="101"/>
      <c r="V16" s="286"/>
      <c r="W16" s="286"/>
      <c r="X16" s="101"/>
      <c r="Y16" s="101"/>
      <c r="Z16" s="101"/>
      <c r="AA16" s="101"/>
      <c r="AB16" s="101"/>
      <c r="AC16" s="286"/>
      <c r="AD16" s="286"/>
      <c r="AE16" s="101"/>
      <c r="AF16" s="101"/>
      <c r="AG16" s="101"/>
      <c r="AH16" s="336"/>
      <c r="AI16" s="336"/>
      <c r="AJ16" s="286"/>
      <c r="AK16" s="286"/>
      <c r="AL16" s="114">
        <f t="shared" si="0"/>
        <v>0</v>
      </c>
      <c r="AM16" s="104">
        <f t="shared" si="1"/>
        <v>0</v>
      </c>
      <c r="AN16" s="104">
        <f t="shared" si="2"/>
        <v>0</v>
      </c>
      <c r="AO16" s="104">
        <f t="shared" si="3"/>
        <v>0</v>
      </c>
      <c r="AP16" s="121"/>
      <c r="AQ16" s="239">
        <f t="shared" si="4"/>
      </c>
      <c r="AR16" s="239">
        <f t="shared" si="5"/>
      </c>
      <c r="AS16" s="286">
        <v>0</v>
      </c>
      <c r="AT16" s="104">
        <f t="shared" si="6"/>
        <v>0</v>
      </c>
      <c r="AU16" s="106"/>
    </row>
    <row r="17" spans="1:47" s="91" customFormat="1" ht="31.5" customHeight="1">
      <c r="A17" s="327"/>
      <c r="B17" s="100"/>
      <c r="C17" s="101"/>
      <c r="D17" s="101"/>
      <c r="E17" s="101"/>
      <c r="F17" s="332"/>
      <c r="G17" s="101"/>
      <c r="H17" s="235"/>
      <c r="I17" s="235"/>
      <c r="J17" s="101"/>
      <c r="K17" s="101"/>
      <c r="L17" s="101"/>
      <c r="M17" s="101"/>
      <c r="N17" s="101"/>
      <c r="O17" s="286"/>
      <c r="P17" s="286"/>
      <c r="Q17" s="101"/>
      <c r="R17" s="101"/>
      <c r="S17" s="101"/>
      <c r="T17" s="101"/>
      <c r="U17" s="101"/>
      <c r="V17" s="286"/>
      <c r="W17" s="286"/>
      <c r="X17" s="101"/>
      <c r="Y17" s="101"/>
      <c r="Z17" s="101"/>
      <c r="AA17" s="101"/>
      <c r="AB17" s="101"/>
      <c r="AC17" s="286"/>
      <c r="AD17" s="286"/>
      <c r="AE17" s="101"/>
      <c r="AF17" s="101"/>
      <c r="AG17" s="101"/>
      <c r="AH17" s="336"/>
      <c r="AI17" s="336"/>
      <c r="AJ17" s="286"/>
      <c r="AK17" s="286"/>
      <c r="AL17" s="114">
        <f t="shared" si="0"/>
        <v>0</v>
      </c>
      <c r="AM17" s="104">
        <f t="shared" si="1"/>
        <v>0</v>
      </c>
      <c r="AN17" s="104">
        <f t="shared" si="2"/>
        <v>0</v>
      </c>
      <c r="AO17" s="104">
        <f t="shared" si="3"/>
        <v>0</v>
      </c>
      <c r="AP17" s="121"/>
      <c r="AQ17" s="239">
        <f t="shared" si="4"/>
      </c>
      <c r="AR17" s="239">
        <f t="shared" si="5"/>
      </c>
      <c r="AS17" s="286">
        <v>0</v>
      </c>
      <c r="AT17" s="104">
        <f t="shared" si="6"/>
        <v>0</v>
      </c>
      <c r="AU17" s="106"/>
    </row>
    <row r="18" spans="1:47" s="107" customFormat="1" ht="31.5" customHeight="1">
      <c r="A18" s="327"/>
      <c r="B18" s="100"/>
      <c r="C18" s="101"/>
      <c r="D18" s="101"/>
      <c r="E18" s="101"/>
      <c r="F18" s="332"/>
      <c r="G18" s="101"/>
      <c r="H18" s="235"/>
      <c r="I18" s="235"/>
      <c r="J18" s="101"/>
      <c r="K18" s="101"/>
      <c r="L18" s="101"/>
      <c r="M18" s="101"/>
      <c r="N18" s="101"/>
      <c r="O18" s="286"/>
      <c r="P18" s="286"/>
      <c r="Q18" s="101"/>
      <c r="R18" s="101"/>
      <c r="S18" s="101"/>
      <c r="T18" s="101"/>
      <c r="U18" s="101"/>
      <c r="V18" s="286"/>
      <c r="W18" s="286"/>
      <c r="X18" s="101"/>
      <c r="Y18" s="101"/>
      <c r="Z18" s="101"/>
      <c r="AA18" s="101"/>
      <c r="AB18" s="101"/>
      <c r="AC18" s="286"/>
      <c r="AD18" s="286"/>
      <c r="AE18" s="101"/>
      <c r="AF18" s="101"/>
      <c r="AG18" s="101"/>
      <c r="AH18" s="336"/>
      <c r="AI18" s="336"/>
      <c r="AJ18" s="286"/>
      <c r="AK18" s="286"/>
      <c r="AL18" s="114">
        <f t="shared" si="0"/>
        <v>0</v>
      </c>
      <c r="AM18" s="104">
        <f t="shared" si="1"/>
        <v>0</v>
      </c>
      <c r="AN18" s="104">
        <f t="shared" si="2"/>
        <v>0</v>
      </c>
      <c r="AO18" s="104">
        <f t="shared" si="3"/>
        <v>0</v>
      </c>
      <c r="AP18" s="121"/>
      <c r="AQ18" s="239">
        <f t="shared" si="4"/>
      </c>
      <c r="AR18" s="239">
        <f t="shared" si="5"/>
      </c>
      <c r="AS18" s="286">
        <v>0</v>
      </c>
      <c r="AT18" s="104">
        <f t="shared" si="6"/>
        <v>0</v>
      </c>
      <c r="AU18" s="106"/>
    </row>
    <row r="19" spans="1:47" s="91" customFormat="1" ht="31.5" customHeight="1">
      <c r="A19" s="327"/>
      <c r="B19" s="100"/>
      <c r="C19" s="101"/>
      <c r="D19" s="101"/>
      <c r="E19" s="101"/>
      <c r="F19" s="332"/>
      <c r="G19" s="101"/>
      <c r="H19" s="235"/>
      <c r="I19" s="235"/>
      <c r="J19" s="101"/>
      <c r="K19" s="101"/>
      <c r="L19" s="101"/>
      <c r="M19" s="101"/>
      <c r="N19" s="101"/>
      <c r="O19" s="286"/>
      <c r="P19" s="286"/>
      <c r="Q19" s="101"/>
      <c r="R19" s="101"/>
      <c r="S19" s="101"/>
      <c r="T19" s="101"/>
      <c r="U19" s="101"/>
      <c r="V19" s="286"/>
      <c r="W19" s="286"/>
      <c r="X19" s="101"/>
      <c r="Y19" s="101"/>
      <c r="Z19" s="101"/>
      <c r="AA19" s="101"/>
      <c r="AB19" s="101"/>
      <c r="AC19" s="286"/>
      <c r="AD19" s="286"/>
      <c r="AE19" s="101"/>
      <c r="AF19" s="101"/>
      <c r="AG19" s="101"/>
      <c r="AH19" s="336"/>
      <c r="AI19" s="336"/>
      <c r="AJ19" s="286"/>
      <c r="AK19" s="286"/>
      <c r="AL19" s="114">
        <f t="shared" si="0"/>
        <v>0</v>
      </c>
      <c r="AM19" s="104">
        <f t="shared" si="1"/>
        <v>0</v>
      </c>
      <c r="AN19" s="104">
        <f t="shared" si="2"/>
        <v>0</v>
      </c>
      <c r="AO19" s="104">
        <f t="shared" si="3"/>
        <v>0</v>
      </c>
      <c r="AP19" s="121"/>
      <c r="AQ19" s="239">
        <f t="shared" si="4"/>
      </c>
      <c r="AR19" s="239">
        <f t="shared" si="5"/>
      </c>
      <c r="AS19" s="286">
        <v>0</v>
      </c>
      <c r="AT19" s="104">
        <f t="shared" si="6"/>
        <v>0</v>
      </c>
      <c r="AU19" s="106"/>
    </row>
    <row r="20" spans="1:47" s="107" customFormat="1" ht="31.5" customHeight="1">
      <c r="A20" s="327"/>
      <c r="B20" s="100"/>
      <c r="C20" s="101"/>
      <c r="D20" s="101"/>
      <c r="E20" s="101"/>
      <c r="F20" s="332"/>
      <c r="G20" s="101"/>
      <c r="H20" s="235"/>
      <c r="I20" s="235"/>
      <c r="J20" s="101"/>
      <c r="K20" s="101"/>
      <c r="L20" s="101"/>
      <c r="M20" s="101"/>
      <c r="N20" s="101"/>
      <c r="O20" s="286"/>
      <c r="P20" s="286"/>
      <c r="Q20" s="101"/>
      <c r="R20" s="101"/>
      <c r="S20" s="101"/>
      <c r="T20" s="101"/>
      <c r="U20" s="101"/>
      <c r="V20" s="286"/>
      <c r="W20" s="286"/>
      <c r="X20" s="101"/>
      <c r="Y20" s="101"/>
      <c r="Z20" s="101"/>
      <c r="AA20" s="101"/>
      <c r="AB20" s="101"/>
      <c r="AC20" s="286"/>
      <c r="AD20" s="286"/>
      <c r="AE20" s="101"/>
      <c r="AF20" s="101"/>
      <c r="AG20" s="101"/>
      <c r="AH20" s="336"/>
      <c r="AI20" s="336"/>
      <c r="AJ20" s="286"/>
      <c r="AK20" s="286"/>
      <c r="AL20" s="114">
        <f t="shared" si="0"/>
        <v>0</v>
      </c>
      <c r="AM20" s="104">
        <f t="shared" si="1"/>
        <v>0</v>
      </c>
      <c r="AN20" s="104">
        <f t="shared" si="2"/>
        <v>0</v>
      </c>
      <c r="AO20" s="104">
        <f t="shared" si="3"/>
        <v>0</v>
      </c>
      <c r="AP20" s="121"/>
      <c r="AQ20" s="239">
        <f t="shared" si="4"/>
      </c>
      <c r="AR20" s="239">
        <f t="shared" si="5"/>
      </c>
      <c r="AS20" s="286">
        <v>0</v>
      </c>
      <c r="AT20" s="104">
        <f t="shared" si="6"/>
        <v>0</v>
      </c>
      <c r="AU20" s="106"/>
    </row>
    <row r="21" spans="1:47" s="91" customFormat="1" ht="31.5" customHeight="1">
      <c r="A21" s="327"/>
      <c r="B21" s="100"/>
      <c r="C21" s="101"/>
      <c r="D21" s="101"/>
      <c r="E21" s="101"/>
      <c r="F21" s="332"/>
      <c r="G21" s="101"/>
      <c r="H21" s="235"/>
      <c r="I21" s="235"/>
      <c r="J21" s="101"/>
      <c r="K21" s="101"/>
      <c r="L21" s="101"/>
      <c r="M21" s="101"/>
      <c r="N21" s="101"/>
      <c r="O21" s="286"/>
      <c r="P21" s="286"/>
      <c r="Q21" s="101"/>
      <c r="R21" s="101"/>
      <c r="S21" s="101"/>
      <c r="T21" s="101"/>
      <c r="U21" s="101"/>
      <c r="V21" s="286"/>
      <c r="W21" s="286"/>
      <c r="X21" s="101"/>
      <c r="Y21" s="101"/>
      <c r="Z21" s="101"/>
      <c r="AA21" s="101"/>
      <c r="AB21" s="101"/>
      <c r="AC21" s="286"/>
      <c r="AD21" s="286"/>
      <c r="AE21" s="101"/>
      <c r="AF21" s="101"/>
      <c r="AG21" s="101"/>
      <c r="AH21" s="336"/>
      <c r="AI21" s="336"/>
      <c r="AJ21" s="286"/>
      <c r="AK21" s="286"/>
      <c r="AL21" s="114">
        <f t="shared" si="0"/>
        <v>0</v>
      </c>
      <c r="AM21" s="104">
        <f t="shared" si="1"/>
        <v>0</v>
      </c>
      <c r="AN21" s="104">
        <f t="shared" si="2"/>
        <v>0</v>
      </c>
      <c r="AO21" s="104">
        <f t="shared" si="3"/>
        <v>0</v>
      </c>
      <c r="AP21" s="121"/>
      <c r="AQ21" s="239">
        <f t="shared" si="4"/>
      </c>
      <c r="AR21" s="239">
        <f t="shared" si="5"/>
      </c>
      <c r="AS21" s="286">
        <v>0</v>
      </c>
      <c r="AT21" s="104">
        <f t="shared" si="6"/>
        <v>0</v>
      </c>
      <c r="AU21" s="106"/>
    </row>
    <row r="22" spans="1:47" s="107" customFormat="1" ht="31.5" customHeight="1">
      <c r="A22" s="327"/>
      <c r="B22" s="100"/>
      <c r="C22" s="101"/>
      <c r="D22" s="101"/>
      <c r="E22" s="101"/>
      <c r="F22" s="332"/>
      <c r="G22" s="101"/>
      <c r="H22" s="235"/>
      <c r="I22" s="235"/>
      <c r="J22" s="101"/>
      <c r="K22" s="101"/>
      <c r="L22" s="101"/>
      <c r="M22" s="101"/>
      <c r="N22" s="101"/>
      <c r="O22" s="286"/>
      <c r="P22" s="286"/>
      <c r="Q22" s="101"/>
      <c r="R22" s="101"/>
      <c r="S22" s="101"/>
      <c r="T22" s="101"/>
      <c r="U22" s="101"/>
      <c r="V22" s="286"/>
      <c r="W22" s="286"/>
      <c r="X22" s="101"/>
      <c r="Y22" s="101"/>
      <c r="Z22" s="101"/>
      <c r="AA22" s="101"/>
      <c r="AB22" s="101"/>
      <c r="AC22" s="286"/>
      <c r="AD22" s="286"/>
      <c r="AE22" s="101"/>
      <c r="AF22" s="101"/>
      <c r="AG22" s="101"/>
      <c r="AH22" s="336"/>
      <c r="AI22" s="336"/>
      <c r="AJ22" s="286"/>
      <c r="AK22" s="286"/>
      <c r="AL22" s="114">
        <f t="shared" si="0"/>
        <v>0</v>
      </c>
      <c r="AM22" s="104">
        <f t="shared" si="1"/>
        <v>0</v>
      </c>
      <c r="AN22" s="104">
        <f t="shared" si="2"/>
        <v>0</v>
      </c>
      <c r="AO22" s="104">
        <f t="shared" si="3"/>
        <v>0</v>
      </c>
      <c r="AP22" s="121"/>
      <c r="AQ22" s="239">
        <f t="shared" si="4"/>
      </c>
      <c r="AR22" s="239">
        <f t="shared" si="5"/>
      </c>
      <c r="AS22" s="286">
        <v>0</v>
      </c>
      <c r="AT22" s="104">
        <f t="shared" si="6"/>
        <v>0</v>
      </c>
      <c r="AU22" s="103"/>
    </row>
    <row r="23" spans="1:47" s="107" customFormat="1" ht="31.5" customHeight="1">
      <c r="A23" s="327"/>
      <c r="B23" s="100"/>
      <c r="C23" s="101"/>
      <c r="D23" s="101"/>
      <c r="E23" s="101"/>
      <c r="F23" s="332"/>
      <c r="G23" s="101"/>
      <c r="H23" s="235"/>
      <c r="I23" s="235"/>
      <c r="J23" s="101"/>
      <c r="K23" s="101"/>
      <c r="L23" s="101"/>
      <c r="M23" s="101"/>
      <c r="N23" s="101"/>
      <c r="O23" s="286"/>
      <c r="P23" s="286"/>
      <c r="Q23" s="101"/>
      <c r="R23" s="101"/>
      <c r="S23" s="101"/>
      <c r="T23" s="101"/>
      <c r="U23" s="101"/>
      <c r="V23" s="286"/>
      <c r="W23" s="286"/>
      <c r="X23" s="101"/>
      <c r="Y23" s="101"/>
      <c r="Z23" s="101"/>
      <c r="AA23" s="101"/>
      <c r="AB23" s="101"/>
      <c r="AC23" s="286"/>
      <c r="AD23" s="286"/>
      <c r="AE23" s="101"/>
      <c r="AF23" s="101"/>
      <c r="AG23" s="101"/>
      <c r="AH23" s="336"/>
      <c r="AI23" s="336"/>
      <c r="AJ23" s="286"/>
      <c r="AK23" s="286"/>
      <c r="AL23" s="114">
        <f t="shared" si="0"/>
        <v>0</v>
      </c>
      <c r="AM23" s="104">
        <f t="shared" si="1"/>
        <v>0</v>
      </c>
      <c r="AN23" s="104">
        <f t="shared" si="2"/>
        <v>0</v>
      </c>
      <c r="AO23" s="104">
        <f t="shared" si="3"/>
        <v>0</v>
      </c>
      <c r="AP23" s="121"/>
      <c r="AQ23" s="239">
        <f t="shared" si="4"/>
      </c>
      <c r="AR23" s="239">
        <f t="shared" si="5"/>
      </c>
      <c r="AS23" s="286">
        <v>0</v>
      </c>
      <c r="AT23" s="104">
        <f t="shared" si="6"/>
        <v>0</v>
      </c>
      <c r="AU23" s="106"/>
    </row>
    <row r="24" spans="1:47" s="107" customFormat="1" ht="31.5" customHeight="1">
      <c r="A24" s="327"/>
      <c r="B24" s="100"/>
      <c r="C24" s="101"/>
      <c r="D24" s="101"/>
      <c r="E24" s="101"/>
      <c r="F24" s="332"/>
      <c r="G24" s="101"/>
      <c r="H24" s="235"/>
      <c r="I24" s="235"/>
      <c r="J24" s="101"/>
      <c r="K24" s="101"/>
      <c r="L24" s="101"/>
      <c r="M24" s="101"/>
      <c r="N24" s="101"/>
      <c r="O24" s="286"/>
      <c r="P24" s="286"/>
      <c r="Q24" s="101"/>
      <c r="R24" s="101"/>
      <c r="S24" s="101"/>
      <c r="T24" s="101"/>
      <c r="U24" s="101"/>
      <c r="V24" s="286"/>
      <c r="W24" s="286"/>
      <c r="X24" s="101"/>
      <c r="Y24" s="101"/>
      <c r="Z24" s="101"/>
      <c r="AA24" s="101"/>
      <c r="AB24" s="101"/>
      <c r="AC24" s="286"/>
      <c r="AD24" s="286"/>
      <c r="AE24" s="101"/>
      <c r="AF24" s="101"/>
      <c r="AG24" s="101"/>
      <c r="AH24" s="336"/>
      <c r="AI24" s="336"/>
      <c r="AJ24" s="286"/>
      <c r="AK24" s="286"/>
      <c r="AL24" s="114">
        <f t="shared" si="0"/>
        <v>0</v>
      </c>
      <c r="AM24" s="104">
        <f t="shared" si="1"/>
        <v>0</v>
      </c>
      <c r="AN24" s="104">
        <f t="shared" si="2"/>
        <v>0</v>
      </c>
      <c r="AO24" s="104">
        <f t="shared" si="3"/>
        <v>0</v>
      </c>
      <c r="AP24" s="121"/>
      <c r="AQ24" s="239">
        <f t="shared" si="4"/>
      </c>
      <c r="AR24" s="239">
        <f t="shared" si="5"/>
      </c>
      <c r="AS24" s="286">
        <v>0</v>
      </c>
      <c r="AT24" s="104">
        <f t="shared" si="6"/>
        <v>0</v>
      </c>
      <c r="AU24" s="106"/>
    </row>
    <row r="25" spans="1:47" s="91" customFormat="1" ht="31.5" customHeight="1">
      <c r="A25" s="327"/>
      <c r="B25" s="100"/>
      <c r="C25" s="101"/>
      <c r="D25" s="101"/>
      <c r="E25" s="101"/>
      <c r="F25" s="332"/>
      <c r="G25" s="101"/>
      <c r="H25" s="235"/>
      <c r="I25" s="235"/>
      <c r="J25" s="101"/>
      <c r="K25" s="101"/>
      <c r="L25" s="101"/>
      <c r="M25" s="101"/>
      <c r="N25" s="101"/>
      <c r="O25" s="286"/>
      <c r="P25" s="286"/>
      <c r="Q25" s="101"/>
      <c r="R25" s="101"/>
      <c r="S25" s="101"/>
      <c r="T25" s="101"/>
      <c r="U25" s="101"/>
      <c r="V25" s="286"/>
      <c r="W25" s="286"/>
      <c r="X25" s="101"/>
      <c r="Y25" s="101"/>
      <c r="Z25" s="101"/>
      <c r="AA25" s="101"/>
      <c r="AB25" s="101"/>
      <c r="AC25" s="286"/>
      <c r="AD25" s="286"/>
      <c r="AE25" s="101"/>
      <c r="AF25" s="101"/>
      <c r="AG25" s="101"/>
      <c r="AH25" s="336"/>
      <c r="AI25" s="336"/>
      <c r="AJ25" s="286"/>
      <c r="AK25" s="286"/>
      <c r="AL25" s="114">
        <f t="shared" si="0"/>
        <v>0</v>
      </c>
      <c r="AM25" s="104">
        <f t="shared" si="1"/>
        <v>0</v>
      </c>
      <c r="AN25" s="104">
        <f t="shared" si="2"/>
        <v>0</v>
      </c>
      <c r="AO25" s="104">
        <f t="shared" si="3"/>
        <v>0</v>
      </c>
      <c r="AP25" s="121"/>
      <c r="AQ25" s="239">
        <f t="shared" si="4"/>
      </c>
      <c r="AR25" s="239">
        <f t="shared" si="5"/>
      </c>
      <c r="AS25" s="286">
        <v>0</v>
      </c>
      <c r="AT25" s="104">
        <f t="shared" si="6"/>
        <v>0</v>
      </c>
      <c r="AU25" s="106"/>
    </row>
    <row r="26" spans="1:47" s="107" customFormat="1" ht="31.5" customHeight="1">
      <c r="A26" s="327"/>
      <c r="B26" s="100"/>
      <c r="C26" s="101"/>
      <c r="D26" s="101"/>
      <c r="E26" s="101"/>
      <c r="F26" s="332"/>
      <c r="G26" s="101"/>
      <c r="H26" s="235"/>
      <c r="I26" s="235"/>
      <c r="J26" s="101"/>
      <c r="K26" s="101"/>
      <c r="L26" s="101"/>
      <c r="M26" s="101"/>
      <c r="N26" s="101"/>
      <c r="O26" s="286"/>
      <c r="P26" s="286"/>
      <c r="Q26" s="101"/>
      <c r="R26" s="101"/>
      <c r="S26" s="101"/>
      <c r="T26" s="101"/>
      <c r="U26" s="101"/>
      <c r="V26" s="286"/>
      <c r="W26" s="286"/>
      <c r="X26" s="101"/>
      <c r="Y26" s="101"/>
      <c r="Z26" s="101"/>
      <c r="AA26" s="101"/>
      <c r="AB26" s="101"/>
      <c r="AC26" s="286"/>
      <c r="AD26" s="286"/>
      <c r="AE26" s="101"/>
      <c r="AF26" s="101"/>
      <c r="AG26" s="101"/>
      <c r="AH26" s="336"/>
      <c r="AI26" s="336"/>
      <c r="AJ26" s="286"/>
      <c r="AK26" s="286"/>
      <c r="AL26" s="114">
        <f t="shared" si="0"/>
        <v>0</v>
      </c>
      <c r="AM26" s="104">
        <f t="shared" si="1"/>
        <v>0</v>
      </c>
      <c r="AN26" s="104">
        <f t="shared" si="2"/>
        <v>0</v>
      </c>
      <c r="AO26" s="104">
        <f t="shared" si="3"/>
        <v>0</v>
      </c>
      <c r="AP26" s="121"/>
      <c r="AQ26" s="239">
        <f t="shared" si="4"/>
      </c>
      <c r="AR26" s="239">
        <f t="shared" si="5"/>
      </c>
      <c r="AS26" s="286">
        <v>0</v>
      </c>
      <c r="AT26" s="104">
        <f t="shared" si="6"/>
        <v>0</v>
      </c>
      <c r="AU26" s="106"/>
    </row>
    <row r="27" spans="1:47" s="91" customFormat="1" ht="31.5" customHeight="1">
      <c r="A27" s="327"/>
      <c r="B27" s="100"/>
      <c r="C27" s="101"/>
      <c r="D27" s="101"/>
      <c r="E27" s="101"/>
      <c r="F27" s="332"/>
      <c r="G27" s="101"/>
      <c r="H27" s="235"/>
      <c r="I27" s="235"/>
      <c r="J27" s="101"/>
      <c r="K27" s="101"/>
      <c r="L27" s="101"/>
      <c r="M27" s="101"/>
      <c r="N27" s="101"/>
      <c r="O27" s="286"/>
      <c r="P27" s="286"/>
      <c r="Q27" s="101"/>
      <c r="R27" s="101"/>
      <c r="S27" s="101"/>
      <c r="T27" s="101"/>
      <c r="U27" s="101"/>
      <c r="V27" s="286"/>
      <c r="W27" s="286"/>
      <c r="X27" s="101"/>
      <c r="Y27" s="101"/>
      <c r="Z27" s="101"/>
      <c r="AA27" s="101"/>
      <c r="AB27" s="101"/>
      <c r="AC27" s="286"/>
      <c r="AD27" s="286"/>
      <c r="AE27" s="101"/>
      <c r="AF27" s="101"/>
      <c r="AG27" s="101"/>
      <c r="AH27" s="336"/>
      <c r="AI27" s="336"/>
      <c r="AJ27" s="286"/>
      <c r="AK27" s="286"/>
      <c r="AL27" s="114">
        <f t="shared" si="0"/>
        <v>0</v>
      </c>
      <c r="AM27" s="104">
        <f t="shared" si="1"/>
        <v>0</v>
      </c>
      <c r="AN27" s="104">
        <f t="shared" si="2"/>
        <v>0</v>
      </c>
      <c r="AO27" s="104">
        <f t="shared" si="3"/>
        <v>0</v>
      </c>
      <c r="AP27" s="121"/>
      <c r="AQ27" s="239">
        <f t="shared" si="4"/>
      </c>
      <c r="AR27" s="239">
        <f t="shared" si="5"/>
      </c>
      <c r="AS27" s="286">
        <v>0</v>
      </c>
      <c r="AT27" s="104">
        <f t="shared" si="6"/>
        <v>0</v>
      </c>
      <c r="AU27" s="106"/>
    </row>
    <row r="28" spans="1:47" s="107" customFormat="1" ht="31.5" customHeight="1">
      <c r="A28" s="327"/>
      <c r="B28" s="100"/>
      <c r="C28" s="101"/>
      <c r="D28" s="101"/>
      <c r="E28" s="101"/>
      <c r="F28" s="332"/>
      <c r="G28" s="101"/>
      <c r="H28" s="235"/>
      <c r="I28" s="235"/>
      <c r="J28" s="101"/>
      <c r="K28" s="101"/>
      <c r="L28" s="101"/>
      <c r="M28" s="101"/>
      <c r="N28" s="101"/>
      <c r="O28" s="286"/>
      <c r="P28" s="286"/>
      <c r="Q28" s="101"/>
      <c r="R28" s="101"/>
      <c r="S28" s="101"/>
      <c r="T28" s="101"/>
      <c r="U28" s="101"/>
      <c r="V28" s="286"/>
      <c r="W28" s="286"/>
      <c r="X28" s="101"/>
      <c r="Y28" s="101"/>
      <c r="Z28" s="101"/>
      <c r="AA28" s="101"/>
      <c r="AB28" s="101"/>
      <c r="AC28" s="286"/>
      <c r="AD28" s="286"/>
      <c r="AE28" s="101"/>
      <c r="AF28" s="101"/>
      <c r="AG28" s="101"/>
      <c r="AH28" s="336"/>
      <c r="AI28" s="336"/>
      <c r="AJ28" s="286"/>
      <c r="AK28" s="286"/>
      <c r="AL28" s="114">
        <f t="shared" si="0"/>
        <v>0</v>
      </c>
      <c r="AM28" s="104">
        <f t="shared" si="1"/>
        <v>0</v>
      </c>
      <c r="AN28" s="104">
        <f t="shared" si="2"/>
        <v>0</v>
      </c>
      <c r="AO28" s="104">
        <f t="shared" si="3"/>
        <v>0</v>
      </c>
      <c r="AP28" s="121"/>
      <c r="AQ28" s="239">
        <f t="shared" si="4"/>
      </c>
      <c r="AR28" s="239">
        <f t="shared" si="5"/>
      </c>
      <c r="AS28" s="286">
        <v>0</v>
      </c>
      <c r="AT28" s="104">
        <f t="shared" si="6"/>
        <v>0</v>
      </c>
      <c r="AU28" s="106"/>
    </row>
    <row r="29" spans="1:47" s="91" customFormat="1" ht="31.5" customHeight="1">
      <c r="A29" s="327"/>
      <c r="B29" s="100"/>
      <c r="C29" s="101"/>
      <c r="D29" s="101"/>
      <c r="E29" s="101"/>
      <c r="F29" s="332"/>
      <c r="G29" s="101"/>
      <c r="H29" s="235"/>
      <c r="I29" s="235"/>
      <c r="J29" s="101"/>
      <c r="K29" s="101"/>
      <c r="L29" s="101"/>
      <c r="M29" s="101"/>
      <c r="N29" s="101"/>
      <c r="O29" s="286"/>
      <c r="P29" s="286"/>
      <c r="Q29" s="101"/>
      <c r="R29" s="101"/>
      <c r="S29" s="101"/>
      <c r="T29" s="101"/>
      <c r="U29" s="101"/>
      <c r="V29" s="286"/>
      <c r="W29" s="286"/>
      <c r="X29" s="101"/>
      <c r="Y29" s="101"/>
      <c r="Z29" s="101"/>
      <c r="AA29" s="101"/>
      <c r="AB29" s="101"/>
      <c r="AC29" s="286"/>
      <c r="AD29" s="286"/>
      <c r="AE29" s="101"/>
      <c r="AF29" s="101"/>
      <c r="AG29" s="101"/>
      <c r="AH29" s="336"/>
      <c r="AI29" s="336"/>
      <c r="AJ29" s="286"/>
      <c r="AK29" s="286"/>
      <c r="AL29" s="114">
        <f t="shared" si="0"/>
        <v>0</v>
      </c>
      <c r="AM29" s="104">
        <f t="shared" si="1"/>
        <v>0</v>
      </c>
      <c r="AN29" s="104">
        <f t="shared" si="2"/>
        <v>0</v>
      </c>
      <c r="AO29" s="104">
        <f t="shared" si="3"/>
        <v>0</v>
      </c>
      <c r="AP29" s="121"/>
      <c r="AQ29" s="239">
        <f t="shared" si="4"/>
      </c>
      <c r="AR29" s="239">
        <f t="shared" si="5"/>
      </c>
      <c r="AS29" s="286">
        <v>0</v>
      </c>
      <c r="AT29" s="104">
        <f t="shared" si="6"/>
        <v>0</v>
      </c>
      <c r="AU29" s="106"/>
    </row>
    <row r="30" spans="1:47" s="107" customFormat="1" ht="31.5" customHeight="1">
      <c r="A30" s="327"/>
      <c r="B30" s="100"/>
      <c r="C30" s="101"/>
      <c r="D30" s="101"/>
      <c r="E30" s="101"/>
      <c r="F30" s="332"/>
      <c r="G30" s="101"/>
      <c r="H30" s="235"/>
      <c r="I30" s="235"/>
      <c r="J30" s="101"/>
      <c r="K30" s="101"/>
      <c r="L30" s="101"/>
      <c r="M30" s="101"/>
      <c r="N30" s="101"/>
      <c r="O30" s="286"/>
      <c r="P30" s="286"/>
      <c r="Q30" s="101"/>
      <c r="R30" s="101"/>
      <c r="S30" s="101"/>
      <c r="T30" s="101"/>
      <c r="U30" s="101"/>
      <c r="V30" s="286"/>
      <c r="W30" s="286"/>
      <c r="X30" s="101"/>
      <c r="Y30" s="101"/>
      <c r="Z30" s="101"/>
      <c r="AA30" s="101"/>
      <c r="AB30" s="101"/>
      <c r="AC30" s="286"/>
      <c r="AD30" s="286"/>
      <c r="AE30" s="101"/>
      <c r="AF30" s="101"/>
      <c r="AG30" s="101"/>
      <c r="AH30" s="336"/>
      <c r="AI30" s="336"/>
      <c r="AJ30" s="286"/>
      <c r="AK30" s="286"/>
      <c r="AL30" s="114">
        <f t="shared" si="0"/>
        <v>0</v>
      </c>
      <c r="AM30" s="104">
        <f t="shared" si="1"/>
        <v>0</v>
      </c>
      <c r="AN30" s="104">
        <f t="shared" si="2"/>
        <v>0</v>
      </c>
      <c r="AO30" s="104">
        <f t="shared" si="3"/>
        <v>0</v>
      </c>
      <c r="AP30" s="121"/>
      <c r="AQ30" s="239">
        <f t="shared" si="4"/>
      </c>
      <c r="AR30" s="239">
        <f t="shared" si="5"/>
      </c>
      <c r="AS30" s="286">
        <v>0</v>
      </c>
      <c r="AT30" s="104">
        <f t="shared" si="6"/>
        <v>0</v>
      </c>
      <c r="AU30" s="106"/>
    </row>
    <row r="31" spans="1:47" s="91" customFormat="1" ht="31.5" customHeight="1">
      <c r="A31" s="327"/>
      <c r="B31" s="100"/>
      <c r="C31" s="101"/>
      <c r="D31" s="101"/>
      <c r="E31" s="101"/>
      <c r="F31" s="332"/>
      <c r="G31" s="101"/>
      <c r="H31" s="235"/>
      <c r="I31" s="235"/>
      <c r="J31" s="101"/>
      <c r="K31" s="101"/>
      <c r="L31" s="101"/>
      <c r="M31" s="101"/>
      <c r="N31" s="101"/>
      <c r="O31" s="286"/>
      <c r="P31" s="286"/>
      <c r="Q31" s="101"/>
      <c r="R31" s="101"/>
      <c r="S31" s="101"/>
      <c r="T31" s="101"/>
      <c r="U31" s="101"/>
      <c r="V31" s="286"/>
      <c r="W31" s="286"/>
      <c r="X31" s="101"/>
      <c r="Y31" s="101"/>
      <c r="Z31" s="101"/>
      <c r="AA31" s="101"/>
      <c r="AB31" s="101"/>
      <c r="AC31" s="286"/>
      <c r="AD31" s="286"/>
      <c r="AE31" s="101"/>
      <c r="AF31" s="101"/>
      <c r="AG31" s="101"/>
      <c r="AH31" s="336"/>
      <c r="AI31" s="336"/>
      <c r="AJ31" s="286"/>
      <c r="AK31" s="286"/>
      <c r="AL31" s="114">
        <f t="shared" si="0"/>
        <v>0</v>
      </c>
      <c r="AM31" s="104">
        <f t="shared" si="1"/>
        <v>0</v>
      </c>
      <c r="AN31" s="104">
        <f t="shared" si="2"/>
        <v>0</v>
      </c>
      <c r="AO31" s="104">
        <f t="shared" si="3"/>
        <v>0</v>
      </c>
      <c r="AP31" s="121"/>
      <c r="AQ31" s="239">
        <f t="shared" si="4"/>
      </c>
      <c r="AR31" s="239">
        <f t="shared" si="5"/>
      </c>
      <c r="AS31" s="286">
        <v>0</v>
      </c>
      <c r="AT31" s="104">
        <f t="shared" si="6"/>
        <v>0</v>
      </c>
      <c r="AU31" s="106"/>
    </row>
    <row r="32" spans="1:47" s="107" customFormat="1" ht="31.5" customHeight="1">
      <c r="A32" s="100"/>
      <c r="B32" s="100"/>
      <c r="C32" s="101"/>
      <c r="D32" s="101"/>
      <c r="E32" s="101"/>
      <c r="F32" s="332"/>
      <c r="G32" s="101"/>
      <c r="H32" s="235"/>
      <c r="I32" s="235"/>
      <c r="J32" s="101"/>
      <c r="K32" s="101"/>
      <c r="L32" s="101"/>
      <c r="M32" s="101"/>
      <c r="N32" s="101"/>
      <c r="O32" s="286"/>
      <c r="P32" s="286"/>
      <c r="Q32" s="101"/>
      <c r="R32" s="101"/>
      <c r="S32" s="101"/>
      <c r="T32" s="101"/>
      <c r="U32" s="101"/>
      <c r="V32" s="286"/>
      <c r="W32" s="286"/>
      <c r="X32" s="101"/>
      <c r="Y32" s="101"/>
      <c r="Z32" s="101"/>
      <c r="AA32" s="101"/>
      <c r="AB32" s="101"/>
      <c r="AC32" s="286"/>
      <c r="AD32" s="286"/>
      <c r="AE32" s="101"/>
      <c r="AF32" s="101"/>
      <c r="AG32" s="101"/>
      <c r="AH32" s="336"/>
      <c r="AI32" s="336"/>
      <c r="AJ32" s="286"/>
      <c r="AK32" s="286"/>
      <c r="AL32" s="114">
        <f t="shared" si="0"/>
        <v>0</v>
      </c>
      <c r="AM32" s="104">
        <f t="shared" si="1"/>
        <v>0</v>
      </c>
      <c r="AN32" s="104">
        <f t="shared" si="2"/>
        <v>0</v>
      </c>
      <c r="AO32" s="104">
        <f t="shared" si="3"/>
        <v>0</v>
      </c>
      <c r="AP32" s="121"/>
      <c r="AQ32" s="239">
        <f t="shared" si="4"/>
      </c>
      <c r="AR32" s="239">
        <f t="shared" si="5"/>
      </c>
      <c r="AS32" s="286">
        <v>0</v>
      </c>
      <c r="AT32" s="104">
        <f t="shared" si="6"/>
        <v>0</v>
      </c>
      <c r="AU32" s="106"/>
    </row>
    <row r="33" spans="1:47" s="91" customFormat="1" ht="31.5" customHeight="1">
      <c r="A33" s="100"/>
      <c r="B33" s="100"/>
      <c r="C33" s="101"/>
      <c r="D33" s="101"/>
      <c r="E33" s="101"/>
      <c r="F33" s="332"/>
      <c r="G33" s="101"/>
      <c r="H33" s="235"/>
      <c r="I33" s="235"/>
      <c r="J33" s="101"/>
      <c r="K33" s="101"/>
      <c r="L33" s="101"/>
      <c r="M33" s="101"/>
      <c r="N33" s="101"/>
      <c r="O33" s="286"/>
      <c r="P33" s="286"/>
      <c r="Q33" s="101"/>
      <c r="R33" s="101"/>
      <c r="S33" s="101"/>
      <c r="T33" s="101"/>
      <c r="U33" s="101"/>
      <c r="V33" s="286"/>
      <c r="W33" s="286"/>
      <c r="X33" s="101"/>
      <c r="Y33" s="101"/>
      <c r="Z33" s="101"/>
      <c r="AA33" s="101"/>
      <c r="AB33" s="101"/>
      <c r="AC33" s="286"/>
      <c r="AD33" s="286"/>
      <c r="AE33" s="101"/>
      <c r="AF33" s="101"/>
      <c r="AG33" s="101"/>
      <c r="AH33" s="336"/>
      <c r="AI33" s="336"/>
      <c r="AJ33" s="286"/>
      <c r="AK33" s="286"/>
      <c r="AL33" s="114">
        <f t="shared" si="0"/>
        <v>0</v>
      </c>
      <c r="AM33" s="104">
        <f t="shared" si="1"/>
        <v>0</v>
      </c>
      <c r="AN33" s="104">
        <f t="shared" si="2"/>
        <v>0</v>
      </c>
      <c r="AO33" s="104">
        <f t="shared" si="3"/>
        <v>0</v>
      </c>
      <c r="AP33" s="121"/>
      <c r="AQ33" s="239">
        <f t="shared" si="4"/>
      </c>
      <c r="AR33" s="239">
        <f t="shared" si="5"/>
      </c>
      <c r="AS33" s="286">
        <v>0</v>
      </c>
      <c r="AT33" s="104">
        <f t="shared" si="6"/>
        <v>0</v>
      </c>
      <c r="AU33" s="106"/>
    </row>
    <row r="34" spans="1:47" s="107" customFormat="1" ht="31.5" customHeight="1">
      <c r="A34" s="100"/>
      <c r="B34" s="100"/>
      <c r="C34" s="101"/>
      <c r="D34" s="101"/>
      <c r="E34" s="101"/>
      <c r="F34" s="332"/>
      <c r="G34" s="101"/>
      <c r="H34" s="235"/>
      <c r="I34" s="235"/>
      <c r="J34" s="101"/>
      <c r="K34" s="101"/>
      <c r="L34" s="101"/>
      <c r="M34" s="101"/>
      <c r="N34" s="101"/>
      <c r="O34" s="286"/>
      <c r="P34" s="286"/>
      <c r="Q34" s="101"/>
      <c r="R34" s="101"/>
      <c r="S34" s="101"/>
      <c r="T34" s="101"/>
      <c r="U34" s="101"/>
      <c r="V34" s="286"/>
      <c r="W34" s="286"/>
      <c r="X34" s="101"/>
      <c r="Y34" s="101"/>
      <c r="Z34" s="101"/>
      <c r="AA34" s="101"/>
      <c r="AB34" s="101"/>
      <c r="AC34" s="286"/>
      <c r="AD34" s="286"/>
      <c r="AE34" s="101"/>
      <c r="AF34" s="101"/>
      <c r="AG34" s="101"/>
      <c r="AH34" s="336"/>
      <c r="AI34" s="336"/>
      <c r="AJ34" s="286"/>
      <c r="AK34" s="286"/>
      <c r="AL34" s="114">
        <f t="shared" si="0"/>
        <v>0</v>
      </c>
      <c r="AM34" s="104">
        <f t="shared" si="1"/>
        <v>0</v>
      </c>
      <c r="AN34" s="104">
        <f t="shared" si="2"/>
        <v>0</v>
      </c>
      <c r="AO34" s="104">
        <f t="shared" si="3"/>
        <v>0</v>
      </c>
      <c r="AP34" s="121"/>
      <c r="AQ34" s="239">
        <f t="shared" si="4"/>
      </c>
      <c r="AR34" s="239">
        <f t="shared" si="5"/>
      </c>
      <c r="AS34" s="286">
        <v>0</v>
      </c>
      <c r="AT34" s="104">
        <f t="shared" si="6"/>
        <v>0</v>
      </c>
      <c r="AU34" s="106"/>
    </row>
    <row r="35" spans="1:47" s="91" customFormat="1" ht="31.5" customHeight="1">
      <c r="A35" s="100"/>
      <c r="B35" s="100"/>
      <c r="C35" s="101"/>
      <c r="D35" s="101"/>
      <c r="E35" s="101"/>
      <c r="F35" s="332"/>
      <c r="G35" s="101"/>
      <c r="H35" s="235"/>
      <c r="I35" s="235"/>
      <c r="J35" s="101"/>
      <c r="K35" s="101"/>
      <c r="L35" s="101"/>
      <c r="M35" s="101"/>
      <c r="N35" s="101"/>
      <c r="O35" s="286"/>
      <c r="P35" s="286"/>
      <c r="Q35" s="101"/>
      <c r="R35" s="101"/>
      <c r="S35" s="101"/>
      <c r="T35" s="101"/>
      <c r="U35" s="101"/>
      <c r="V35" s="286"/>
      <c r="W35" s="286"/>
      <c r="X35" s="101"/>
      <c r="Y35" s="101"/>
      <c r="Z35" s="101"/>
      <c r="AA35" s="101"/>
      <c r="AB35" s="101"/>
      <c r="AC35" s="286"/>
      <c r="AD35" s="286"/>
      <c r="AE35" s="101"/>
      <c r="AF35" s="101"/>
      <c r="AG35" s="101"/>
      <c r="AH35" s="336"/>
      <c r="AI35" s="336"/>
      <c r="AJ35" s="286"/>
      <c r="AK35" s="286"/>
      <c r="AL35" s="114">
        <f t="shared" si="0"/>
        <v>0</v>
      </c>
      <c r="AM35" s="104">
        <f t="shared" si="1"/>
        <v>0</v>
      </c>
      <c r="AN35" s="104">
        <f t="shared" si="2"/>
        <v>0</v>
      </c>
      <c r="AO35" s="104">
        <f t="shared" si="3"/>
        <v>0</v>
      </c>
      <c r="AP35" s="121"/>
      <c r="AQ35" s="239">
        <f t="shared" si="4"/>
      </c>
      <c r="AR35" s="239">
        <f t="shared" si="5"/>
      </c>
      <c r="AS35" s="286">
        <v>0</v>
      </c>
      <c r="AT35" s="104">
        <f t="shared" si="6"/>
        <v>0</v>
      </c>
      <c r="AU35" s="106"/>
    </row>
    <row r="36" spans="1:47" s="107" customFormat="1" ht="31.5" customHeight="1">
      <c r="A36" s="100"/>
      <c r="B36" s="100"/>
      <c r="C36" s="101"/>
      <c r="D36" s="101"/>
      <c r="E36" s="101"/>
      <c r="F36" s="332"/>
      <c r="G36" s="101"/>
      <c r="H36" s="235"/>
      <c r="I36" s="235"/>
      <c r="J36" s="101"/>
      <c r="K36" s="101"/>
      <c r="L36" s="101"/>
      <c r="M36" s="101"/>
      <c r="N36" s="101"/>
      <c r="O36" s="286"/>
      <c r="P36" s="286"/>
      <c r="Q36" s="101"/>
      <c r="R36" s="101"/>
      <c r="S36" s="101"/>
      <c r="T36" s="101"/>
      <c r="U36" s="101"/>
      <c r="V36" s="286"/>
      <c r="W36" s="286"/>
      <c r="X36" s="101"/>
      <c r="Y36" s="101"/>
      <c r="Z36" s="101"/>
      <c r="AA36" s="101"/>
      <c r="AB36" s="101"/>
      <c r="AC36" s="286"/>
      <c r="AD36" s="286"/>
      <c r="AE36" s="101"/>
      <c r="AF36" s="101"/>
      <c r="AG36" s="101"/>
      <c r="AH36" s="336"/>
      <c r="AI36" s="336"/>
      <c r="AJ36" s="286"/>
      <c r="AK36" s="286"/>
      <c r="AL36" s="114">
        <f t="shared" si="0"/>
        <v>0</v>
      </c>
      <c r="AM36" s="104">
        <f t="shared" si="1"/>
        <v>0</v>
      </c>
      <c r="AN36" s="104">
        <f t="shared" si="2"/>
        <v>0</v>
      </c>
      <c r="AO36" s="104">
        <f t="shared" si="3"/>
        <v>0</v>
      </c>
      <c r="AP36" s="121"/>
      <c r="AQ36" s="239">
        <f t="shared" si="4"/>
      </c>
      <c r="AR36" s="239">
        <f t="shared" si="5"/>
      </c>
      <c r="AS36" s="286">
        <v>0</v>
      </c>
      <c r="AT36" s="104">
        <f t="shared" si="6"/>
        <v>0</v>
      </c>
      <c r="AU36" s="106"/>
    </row>
    <row r="37" spans="1:47" s="91" customFormat="1" ht="31.5" customHeight="1">
      <c r="A37" s="100"/>
      <c r="B37" s="100"/>
      <c r="C37" s="101"/>
      <c r="D37" s="101"/>
      <c r="E37" s="101"/>
      <c r="F37" s="332"/>
      <c r="G37" s="101"/>
      <c r="H37" s="235"/>
      <c r="I37" s="235"/>
      <c r="J37" s="101"/>
      <c r="K37" s="101"/>
      <c r="L37" s="101"/>
      <c r="M37" s="101"/>
      <c r="N37" s="101"/>
      <c r="O37" s="286"/>
      <c r="P37" s="286"/>
      <c r="Q37" s="101"/>
      <c r="R37" s="101"/>
      <c r="S37" s="101"/>
      <c r="T37" s="101"/>
      <c r="U37" s="101"/>
      <c r="V37" s="286"/>
      <c r="W37" s="286"/>
      <c r="X37" s="101"/>
      <c r="Y37" s="101"/>
      <c r="Z37" s="101"/>
      <c r="AA37" s="101"/>
      <c r="AB37" s="101"/>
      <c r="AC37" s="286"/>
      <c r="AD37" s="286"/>
      <c r="AE37" s="101"/>
      <c r="AF37" s="101"/>
      <c r="AG37" s="101"/>
      <c r="AH37" s="336"/>
      <c r="AI37" s="336"/>
      <c r="AJ37" s="286"/>
      <c r="AK37" s="286"/>
      <c r="AL37" s="114">
        <f aca="true" t="shared" si="7" ref="AL37:AL68">COUNTIF(C37:AK37,"x")</f>
        <v>0</v>
      </c>
      <c r="AM37" s="104">
        <f aca="true" t="shared" si="8" ref="AM37:AM68">SUM(H37+O37+V37+AC37+AJ37)</f>
        <v>0</v>
      </c>
      <c r="AN37" s="104">
        <f aca="true" t="shared" si="9" ref="AN37:AN68">SUM(I37+P37+W37+AD37+AK37)</f>
        <v>0</v>
      </c>
      <c r="AO37" s="104">
        <f aca="true" t="shared" si="10" ref="AO37:AO68">AM37-AN37</f>
        <v>0</v>
      </c>
      <c r="AP37" s="121"/>
      <c r="AQ37" s="239">
        <f aca="true" t="shared" si="11" ref="AQ37:AQ68">IF(A37="","",A37)</f>
      </c>
      <c r="AR37" s="239">
        <f aca="true" t="shared" si="12" ref="AR37:AR68">IF(B37="","",B37)</f>
      </c>
      <c r="AS37" s="286">
        <v>0</v>
      </c>
      <c r="AT37" s="104">
        <f aca="true" t="shared" si="13" ref="AT37:AT68">AS37+AO37</f>
        <v>0</v>
      </c>
      <c r="AU37" s="106"/>
    </row>
    <row r="38" spans="1:47" s="107" customFormat="1" ht="31.5" customHeight="1">
      <c r="A38" s="100"/>
      <c r="B38" s="100"/>
      <c r="C38" s="101"/>
      <c r="D38" s="101"/>
      <c r="E38" s="101"/>
      <c r="F38" s="332"/>
      <c r="G38" s="101"/>
      <c r="H38" s="235"/>
      <c r="I38" s="235"/>
      <c r="J38" s="101"/>
      <c r="K38" s="101"/>
      <c r="L38" s="101"/>
      <c r="M38" s="101"/>
      <c r="N38" s="101"/>
      <c r="O38" s="286"/>
      <c r="P38" s="286"/>
      <c r="Q38" s="101"/>
      <c r="R38" s="101"/>
      <c r="S38" s="101"/>
      <c r="T38" s="101"/>
      <c r="U38" s="101"/>
      <c r="V38" s="286"/>
      <c r="W38" s="286"/>
      <c r="X38" s="101"/>
      <c r="Y38" s="101"/>
      <c r="Z38" s="101"/>
      <c r="AA38" s="101"/>
      <c r="AB38" s="101"/>
      <c r="AC38" s="286"/>
      <c r="AD38" s="286"/>
      <c r="AE38" s="101"/>
      <c r="AF38" s="101"/>
      <c r="AG38" s="101"/>
      <c r="AH38" s="336"/>
      <c r="AI38" s="336"/>
      <c r="AJ38" s="286"/>
      <c r="AK38" s="286"/>
      <c r="AL38" s="114">
        <f t="shared" si="7"/>
        <v>0</v>
      </c>
      <c r="AM38" s="104">
        <f t="shared" si="8"/>
        <v>0</v>
      </c>
      <c r="AN38" s="104">
        <f t="shared" si="9"/>
        <v>0</v>
      </c>
      <c r="AO38" s="104">
        <f t="shared" si="10"/>
        <v>0</v>
      </c>
      <c r="AP38" s="121"/>
      <c r="AQ38" s="239">
        <f t="shared" si="11"/>
      </c>
      <c r="AR38" s="239">
        <f t="shared" si="12"/>
      </c>
      <c r="AS38" s="286">
        <v>0</v>
      </c>
      <c r="AT38" s="104">
        <f t="shared" si="13"/>
        <v>0</v>
      </c>
      <c r="AU38" s="106"/>
    </row>
    <row r="39" spans="1:47" s="91" customFormat="1" ht="31.5" customHeight="1">
      <c r="A39" s="100"/>
      <c r="B39" s="100"/>
      <c r="C39" s="101"/>
      <c r="D39" s="101"/>
      <c r="E39" s="101"/>
      <c r="F39" s="332"/>
      <c r="G39" s="101"/>
      <c r="H39" s="235"/>
      <c r="I39" s="235"/>
      <c r="J39" s="101"/>
      <c r="K39" s="101"/>
      <c r="L39" s="101"/>
      <c r="M39" s="101"/>
      <c r="N39" s="101"/>
      <c r="O39" s="286"/>
      <c r="P39" s="286"/>
      <c r="Q39" s="101"/>
      <c r="R39" s="101"/>
      <c r="S39" s="101"/>
      <c r="T39" s="101"/>
      <c r="U39" s="101"/>
      <c r="V39" s="286"/>
      <c r="W39" s="286"/>
      <c r="X39" s="101"/>
      <c r="Y39" s="101"/>
      <c r="Z39" s="101"/>
      <c r="AA39" s="101"/>
      <c r="AB39" s="101"/>
      <c r="AC39" s="286"/>
      <c r="AD39" s="286"/>
      <c r="AE39" s="101"/>
      <c r="AF39" s="101"/>
      <c r="AG39" s="101"/>
      <c r="AH39" s="336"/>
      <c r="AI39" s="336"/>
      <c r="AJ39" s="286"/>
      <c r="AK39" s="286"/>
      <c r="AL39" s="114">
        <f t="shared" si="7"/>
        <v>0</v>
      </c>
      <c r="AM39" s="104">
        <f t="shared" si="8"/>
        <v>0</v>
      </c>
      <c r="AN39" s="104">
        <f t="shared" si="9"/>
        <v>0</v>
      </c>
      <c r="AO39" s="104">
        <f t="shared" si="10"/>
        <v>0</v>
      </c>
      <c r="AP39" s="121"/>
      <c r="AQ39" s="239">
        <f t="shared" si="11"/>
      </c>
      <c r="AR39" s="239">
        <f t="shared" si="12"/>
      </c>
      <c r="AS39" s="286">
        <v>0</v>
      </c>
      <c r="AT39" s="104">
        <f t="shared" si="13"/>
        <v>0</v>
      </c>
      <c r="AU39" s="106"/>
    </row>
    <row r="40" spans="1:47" s="107" customFormat="1" ht="31.5" customHeight="1">
      <c r="A40" s="100"/>
      <c r="B40" s="100"/>
      <c r="C40" s="101"/>
      <c r="D40" s="101"/>
      <c r="E40" s="101"/>
      <c r="F40" s="332"/>
      <c r="G40" s="101"/>
      <c r="H40" s="235"/>
      <c r="I40" s="235"/>
      <c r="J40" s="101"/>
      <c r="K40" s="101"/>
      <c r="L40" s="101"/>
      <c r="M40" s="101"/>
      <c r="N40" s="101"/>
      <c r="O40" s="286"/>
      <c r="P40" s="286"/>
      <c r="Q40" s="101"/>
      <c r="R40" s="101"/>
      <c r="S40" s="101"/>
      <c r="T40" s="101"/>
      <c r="U40" s="101"/>
      <c r="V40" s="286"/>
      <c r="W40" s="286"/>
      <c r="X40" s="101"/>
      <c r="Y40" s="101"/>
      <c r="Z40" s="101"/>
      <c r="AA40" s="101"/>
      <c r="AB40" s="101"/>
      <c r="AC40" s="286"/>
      <c r="AD40" s="286"/>
      <c r="AE40" s="101"/>
      <c r="AF40" s="101"/>
      <c r="AG40" s="101"/>
      <c r="AH40" s="336"/>
      <c r="AI40" s="336"/>
      <c r="AJ40" s="286"/>
      <c r="AK40" s="286"/>
      <c r="AL40" s="114">
        <f t="shared" si="7"/>
        <v>0</v>
      </c>
      <c r="AM40" s="104">
        <f t="shared" si="8"/>
        <v>0</v>
      </c>
      <c r="AN40" s="104">
        <f t="shared" si="9"/>
        <v>0</v>
      </c>
      <c r="AO40" s="104">
        <f t="shared" si="10"/>
        <v>0</v>
      </c>
      <c r="AP40" s="121"/>
      <c r="AQ40" s="239">
        <f t="shared" si="11"/>
      </c>
      <c r="AR40" s="239">
        <f t="shared" si="12"/>
      </c>
      <c r="AS40" s="286">
        <v>0</v>
      </c>
      <c r="AT40" s="104">
        <f t="shared" si="13"/>
        <v>0</v>
      </c>
      <c r="AU40" s="106"/>
    </row>
    <row r="41" spans="1:47" s="91" customFormat="1" ht="31.5" customHeight="1">
      <c r="A41" s="100"/>
      <c r="B41" s="100"/>
      <c r="C41" s="101"/>
      <c r="D41" s="101"/>
      <c r="E41" s="101"/>
      <c r="F41" s="332"/>
      <c r="G41" s="101"/>
      <c r="H41" s="235"/>
      <c r="I41" s="235"/>
      <c r="J41" s="101"/>
      <c r="K41" s="101"/>
      <c r="L41" s="101"/>
      <c r="M41" s="101"/>
      <c r="N41" s="101"/>
      <c r="O41" s="286"/>
      <c r="P41" s="286"/>
      <c r="Q41" s="101"/>
      <c r="R41" s="101"/>
      <c r="S41" s="101"/>
      <c r="T41" s="101"/>
      <c r="U41" s="101"/>
      <c r="V41" s="286"/>
      <c r="W41" s="286"/>
      <c r="X41" s="101"/>
      <c r="Y41" s="101"/>
      <c r="Z41" s="101"/>
      <c r="AA41" s="101"/>
      <c r="AB41" s="101"/>
      <c r="AC41" s="286"/>
      <c r="AD41" s="286"/>
      <c r="AE41" s="101"/>
      <c r="AF41" s="101"/>
      <c r="AG41" s="101"/>
      <c r="AH41" s="336"/>
      <c r="AI41" s="336"/>
      <c r="AJ41" s="286"/>
      <c r="AK41" s="286"/>
      <c r="AL41" s="114">
        <f t="shared" si="7"/>
        <v>0</v>
      </c>
      <c r="AM41" s="104">
        <f t="shared" si="8"/>
        <v>0</v>
      </c>
      <c r="AN41" s="104">
        <f t="shared" si="9"/>
        <v>0</v>
      </c>
      <c r="AO41" s="104">
        <f t="shared" si="10"/>
        <v>0</v>
      </c>
      <c r="AP41" s="121"/>
      <c r="AQ41" s="239">
        <f t="shared" si="11"/>
      </c>
      <c r="AR41" s="239">
        <f t="shared" si="12"/>
      </c>
      <c r="AS41" s="286">
        <v>0</v>
      </c>
      <c r="AT41" s="104">
        <f t="shared" si="13"/>
        <v>0</v>
      </c>
      <c r="AU41" s="106"/>
    </row>
    <row r="42" spans="1:47" s="107" customFormat="1" ht="31.5" customHeight="1">
      <c r="A42" s="100"/>
      <c r="B42" s="100"/>
      <c r="C42" s="101"/>
      <c r="D42" s="101"/>
      <c r="E42" s="101"/>
      <c r="F42" s="332"/>
      <c r="G42" s="101"/>
      <c r="H42" s="235"/>
      <c r="I42" s="235"/>
      <c r="J42" s="101"/>
      <c r="K42" s="101"/>
      <c r="L42" s="101"/>
      <c r="M42" s="101"/>
      <c r="N42" s="101"/>
      <c r="O42" s="286"/>
      <c r="P42" s="286"/>
      <c r="Q42" s="101"/>
      <c r="R42" s="101"/>
      <c r="S42" s="101"/>
      <c r="T42" s="101"/>
      <c r="U42" s="101"/>
      <c r="V42" s="286"/>
      <c r="W42" s="286"/>
      <c r="X42" s="101"/>
      <c r="Y42" s="101"/>
      <c r="Z42" s="101"/>
      <c r="AA42" s="101"/>
      <c r="AB42" s="101"/>
      <c r="AC42" s="286"/>
      <c r="AD42" s="286"/>
      <c r="AE42" s="101"/>
      <c r="AF42" s="101"/>
      <c r="AG42" s="101"/>
      <c r="AH42" s="336"/>
      <c r="AI42" s="336"/>
      <c r="AJ42" s="286"/>
      <c r="AK42" s="286"/>
      <c r="AL42" s="114">
        <f t="shared" si="7"/>
        <v>0</v>
      </c>
      <c r="AM42" s="104">
        <f t="shared" si="8"/>
        <v>0</v>
      </c>
      <c r="AN42" s="104">
        <f t="shared" si="9"/>
        <v>0</v>
      </c>
      <c r="AO42" s="104">
        <f t="shared" si="10"/>
        <v>0</v>
      </c>
      <c r="AP42" s="121"/>
      <c r="AQ42" s="239">
        <f t="shared" si="11"/>
      </c>
      <c r="AR42" s="239">
        <f t="shared" si="12"/>
      </c>
      <c r="AS42" s="286">
        <v>0</v>
      </c>
      <c r="AT42" s="104">
        <f t="shared" si="13"/>
        <v>0</v>
      </c>
      <c r="AU42" s="106"/>
    </row>
    <row r="43" spans="1:47" s="91" customFormat="1" ht="31.5" customHeight="1">
      <c r="A43" s="100"/>
      <c r="B43" s="100"/>
      <c r="C43" s="101"/>
      <c r="D43" s="101"/>
      <c r="E43" s="101"/>
      <c r="F43" s="332"/>
      <c r="G43" s="101"/>
      <c r="H43" s="235"/>
      <c r="I43" s="235"/>
      <c r="J43" s="101"/>
      <c r="K43" s="101"/>
      <c r="L43" s="101"/>
      <c r="M43" s="101"/>
      <c r="N43" s="101"/>
      <c r="O43" s="286"/>
      <c r="P43" s="286"/>
      <c r="Q43" s="101"/>
      <c r="R43" s="101"/>
      <c r="S43" s="101"/>
      <c r="T43" s="101"/>
      <c r="U43" s="101"/>
      <c r="V43" s="286"/>
      <c r="W43" s="286"/>
      <c r="X43" s="101"/>
      <c r="Y43" s="101"/>
      <c r="Z43" s="101"/>
      <c r="AA43" s="101"/>
      <c r="AB43" s="101"/>
      <c r="AC43" s="286"/>
      <c r="AD43" s="286"/>
      <c r="AE43" s="101"/>
      <c r="AF43" s="101"/>
      <c r="AG43" s="101"/>
      <c r="AH43" s="336"/>
      <c r="AI43" s="336"/>
      <c r="AJ43" s="286"/>
      <c r="AK43" s="286"/>
      <c r="AL43" s="114">
        <f t="shared" si="7"/>
        <v>0</v>
      </c>
      <c r="AM43" s="104">
        <f t="shared" si="8"/>
        <v>0</v>
      </c>
      <c r="AN43" s="104">
        <f t="shared" si="9"/>
        <v>0</v>
      </c>
      <c r="AO43" s="104">
        <f t="shared" si="10"/>
        <v>0</v>
      </c>
      <c r="AP43" s="121"/>
      <c r="AQ43" s="239">
        <f t="shared" si="11"/>
      </c>
      <c r="AR43" s="239">
        <f t="shared" si="12"/>
      </c>
      <c r="AS43" s="286">
        <v>0</v>
      </c>
      <c r="AT43" s="104">
        <f t="shared" si="13"/>
        <v>0</v>
      </c>
      <c r="AU43" s="106"/>
    </row>
    <row r="44" spans="1:47" s="107" customFormat="1" ht="31.5" customHeight="1">
      <c r="A44" s="100"/>
      <c r="B44" s="100"/>
      <c r="C44" s="101"/>
      <c r="D44" s="101"/>
      <c r="E44" s="101"/>
      <c r="F44" s="332"/>
      <c r="G44" s="101"/>
      <c r="H44" s="235"/>
      <c r="I44" s="235"/>
      <c r="J44" s="101"/>
      <c r="K44" s="101"/>
      <c r="L44" s="101"/>
      <c r="M44" s="101"/>
      <c r="N44" s="101"/>
      <c r="O44" s="286"/>
      <c r="P44" s="286"/>
      <c r="Q44" s="101"/>
      <c r="R44" s="101"/>
      <c r="S44" s="101"/>
      <c r="T44" s="101"/>
      <c r="U44" s="101"/>
      <c r="V44" s="286"/>
      <c r="W44" s="286"/>
      <c r="X44" s="101"/>
      <c r="Y44" s="101"/>
      <c r="Z44" s="101"/>
      <c r="AA44" s="101"/>
      <c r="AB44" s="101"/>
      <c r="AC44" s="286"/>
      <c r="AD44" s="286"/>
      <c r="AE44" s="101"/>
      <c r="AF44" s="101"/>
      <c r="AG44" s="101"/>
      <c r="AH44" s="336"/>
      <c r="AI44" s="336"/>
      <c r="AJ44" s="286"/>
      <c r="AK44" s="286"/>
      <c r="AL44" s="114">
        <f t="shared" si="7"/>
        <v>0</v>
      </c>
      <c r="AM44" s="104">
        <f t="shared" si="8"/>
        <v>0</v>
      </c>
      <c r="AN44" s="104">
        <f t="shared" si="9"/>
        <v>0</v>
      </c>
      <c r="AO44" s="104">
        <f t="shared" si="10"/>
        <v>0</v>
      </c>
      <c r="AP44" s="121"/>
      <c r="AQ44" s="239">
        <f t="shared" si="11"/>
      </c>
      <c r="AR44" s="239">
        <f t="shared" si="12"/>
      </c>
      <c r="AS44" s="286">
        <v>0</v>
      </c>
      <c r="AT44" s="104">
        <f t="shared" si="13"/>
        <v>0</v>
      </c>
      <c r="AU44" s="106"/>
    </row>
    <row r="45" spans="1:47" s="91" customFormat="1" ht="33" customHeight="1">
      <c r="A45" s="100"/>
      <c r="B45" s="100"/>
      <c r="C45" s="101"/>
      <c r="D45" s="101"/>
      <c r="E45" s="101"/>
      <c r="F45" s="332"/>
      <c r="G45" s="101"/>
      <c r="H45" s="235"/>
      <c r="I45" s="235"/>
      <c r="J45" s="101"/>
      <c r="K45" s="101"/>
      <c r="L45" s="101"/>
      <c r="M45" s="101"/>
      <c r="N45" s="101"/>
      <c r="O45" s="286"/>
      <c r="P45" s="286"/>
      <c r="Q45" s="101"/>
      <c r="R45" s="101"/>
      <c r="S45" s="101"/>
      <c r="T45" s="101"/>
      <c r="U45" s="101"/>
      <c r="V45" s="286"/>
      <c r="W45" s="286"/>
      <c r="X45" s="101"/>
      <c r="Y45" s="101"/>
      <c r="Z45" s="101"/>
      <c r="AA45" s="101"/>
      <c r="AB45" s="101"/>
      <c r="AC45" s="286"/>
      <c r="AD45" s="286"/>
      <c r="AE45" s="101"/>
      <c r="AF45" s="101"/>
      <c r="AG45" s="101"/>
      <c r="AH45" s="336"/>
      <c r="AI45" s="336"/>
      <c r="AJ45" s="286"/>
      <c r="AK45" s="286"/>
      <c r="AL45" s="114">
        <f t="shared" si="7"/>
        <v>0</v>
      </c>
      <c r="AM45" s="104">
        <f t="shared" si="8"/>
        <v>0</v>
      </c>
      <c r="AN45" s="104">
        <f t="shared" si="9"/>
        <v>0</v>
      </c>
      <c r="AO45" s="104">
        <f t="shared" si="10"/>
        <v>0</v>
      </c>
      <c r="AP45" s="121"/>
      <c r="AQ45" s="239">
        <f t="shared" si="11"/>
      </c>
      <c r="AR45" s="239">
        <f t="shared" si="12"/>
      </c>
      <c r="AS45" s="286">
        <v>0</v>
      </c>
      <c r="AT45" s="104">
        <f t="shared" si="13"/>
        <v>0</v>
      </c>
      <c r="AU45" s="106"/>
    </row>
    <row r="46" spans="1:47" s="107" customFormat="1" ht="31.5" customHeight="1">
      <c r="A46" s="100"/>
      <c r="B46" s="100"/>
      <c r="C46" s="101"/>
      <c r="D46" s="101"/>
      <c r="E46" s="101"/>
      <c r="F46" s="332"/>
      <c r="G46" s="101"/>
      <c r="H46" s="235"/>
      <c r="I46" s="235"/>
      <c r="J46" s="101"/>
      <c r="K46" s="101"/>
      <c r="L46" s="101"/>
      <c r="M46" s="101"/>
      <c r="N46" s="101"/>
      <c r="O46" s="286"/>
      <c r="P46" s="286"/>
      <c r="Q46" s="101"/>
      <c r="R46" s="101"/>
      <c r="S46" s="101"/>
      <c r="T46" s="101"/>
      <c r="U46" s="101"/>
      <c r="V46" s="286"/>
      <c r="W46" s="286"/>
      <c r="X46" s="101"/>
      <c r="Y46" s="101"/>
      <c r="Z46" s="101"/>
      <c r="AA46" s="101"/>
      <c r="AB46" s="101"/>
      <c r="AC46" s="286"/>
      <c r="AD46" s="286"/>
      <c r="AE46" s="101"/>
      <c r="AF46" s="101"/>
      <c r="AG46" s="101"/>
      <c r="AH46" s="336"/>
      <c r="AI46" s="336"/>
      <c r="AJ46" s="286"/>
      <c r="AK46" s="286"/>
      <c r="AL46" s="114">
        <f t="shared" si="7"/>
        <v>0</v>
      </c>
      <c r="AM46" s="104">
        <f t="shared" si="8"/>
        <v>0</v>
      </c>
      <c r="AN46" s="104">
        <f t="shared" si="9"/>
        <v>0</v>
      </c>
      <c r="AO46" s="104">
        <f t="shared" si="10"/>
        <v>0</v>
      </c>
      <c r="AP46" s="121"/>
      <c r="AQ46" s="239">
        <f t="shared" si="11"/>
      </c>
      <c r="AR46" s="239">
        <f t="shared" si="12"/>
      </c>
      <c r="AS46" s="286">
        <v>0</v>
      </c>
      <c r="AT46" s="104">
        <f t="shared" si="13"/>
        <v>0</v>
      </c>
      <c r="AU46" s="106"/>
    </row>
    <row r="47" spans="1:47" s="91" customFormat="1" ht="31.5" customHeight="1">
      <c r="A47" s="100"/>
      <c r="B47" s="100"/>
      <c r="C47" s="101"/>
      <c r="D47" s="101"/>
      <c r="E47" s="101"/>
      <c r="F47" s="332"/>
      <c r="G47" s="101"/>
      <c r="H47" s="235"/>
      <c r="I47" s="235"/>
      <c r="J47" s="101"/>
      <c r="K47" s="101"/>
      <c r="L47" s="101"/>
      <c r="M47" s="101"/>
      <c r="N47" s="101"/>
      <c r="O47" s="286"/>
      <c r="P47" s="286"/>
      <c r="Q47" s="101"/>
      <c r="R47" s="101"/>
      <c r="S47" s="101"/>
      <c r="T47" s="101"/>
      <c r="U47" s="101"/>
      <c r="V47" s="286"/>
      <c r="W47" s="286"/>
      <c r="X47" s="101"/>
      <c r="Y47" s="101"/>
      <c r="Z47" s="101"/>
      <c r="AA47" s="101"/>
      <c r="AB47" s="101"/>
      <c r="AC47" s="286"/>
      <c r="AD47" s="286"/>
      <c r="AE47" s="101"/>
      <c r="AF47" s="101"/>
      <c r="AG47" s="101"/>
      <c r="AH47" s="336"/>
      <c r="AI47" s="336"/>
      <c r="AJ47" s="286"/>
      <c r="AK47" s="286"/>
      <c r="AL47" s="114">
        <f t="shared" si="7"/>
        <v>0</v>
      </c>
      <c r="AM47" s="104">
        <f t="shared" si="8"/>
        <v>0</v>
      </c>
      <c r="AN47" s="104">
        <f t="shared" si="9"/>
        <v>0</v>
      </c>
      <c r="AO47" s="104">
        <f t="shared" si="10"/>
        <v>0</v>
      </c>
      <c r="AP47" s="121"/>
      <c r="AQ47" s="239">
        <f t="shared" si="11"/>
      </c>
      <c r="AR47" s="239">
        <f t="shared" si="12"/>
      </c>
      <c r="AS47" s="286">
        <v>0</v>
      </c>
      <c r="AT47" s="104">
        <f t="shared" si="13"/>
        <v>0</v>
      </c>
      <c r="AU47" s="106"/>
    </row>
    <row r="48" spans="1:47" s="107" customFormat="1" ht="31.5" customHeight="1">
      <c r="A48" s="100"/>
      <c r="B48" s="100"/>
      <c r="C48" s="101"/>
      <c r="D48" s="101"/>
      <c r="E48" s="101"/>
      <c r="F48" s="332"/>
      <c r="G48" s="101"/>
      <c r="H48" s="235"/>
      <c r="I48" s="235"/>
      <c r="J48" s="101"/>
      <c r="K48" s="101"/>
      <c r="L48" s="101"/>
      <c r="M48" s="101"/>
      <c r="N48" s="101"/>
      <c r="O48" s="286"/>
      <c r="P48" s="286"/>
      <c r="Q48" s="101"/>
      <c r="R48" s="101"/>
      <c r="S48" s="101"/>
      <c r="T48" s="101"/>
      <c r="U48" s="101"/>
      <c r="V48" s="286"/>
      <c r="W48" s="286"/>
      <c r="X48" s="101"/>
      <c r="Y48" s="101"/>
      <c r="Z48" s="101"/>
      <c r="AA48" s="101"/>
      <c r="AB48" s="101"/>
      <c r="AC48" s="286"/>
      <c r="AD48" s="286"/>
      <c r="AE48" s="101"/>
      <c r="AF48" s="101"/>
      <c r="AG48" s="101"/>
      <c r="AH48" s="336"/>
      <c r="AI48" s="336"/>
      <c r="AJ48" s="286"/>
      <c r="AK48" s="286"/>
      <c r="AL48" s="114">
        <f t="shared" si="7"/>
        <v>0</v>
      </c>
      <c r="AM48" s="104">
        <f t="shared" si="8"/>
        <v>0</v>
      </c>
      <c r="AN48" s="104">
        <f t="shared" si="9"/>
        <v>0</v>
      </c>
      <c r="AO48" s="104">
        <f t="shared" si="10"/>
        <v>0</v>
      </c>
      <c r="AP48" s="121"/>
      <c r="AQ48" s="239">
        <f t="shared" si="11"/>
      </c>
      <c r="AR48" s="239">
        <f t="shared" si="12"/>
      </c>
      <c r="AS48" s="286">
        <v>0</v>
      </c>
      <c r="AT48" s="104">
        <f t="shared" si="13"/>
        <v>0</v>
      </c>
      <c r="AU48" s="106"/>
    </row>
    <row r="49" spans="1:47" s="91" customFormat="1" ht="31.5" customHeight="1">
      <c r="A49" s="100"/>
      <c r="B49" s="100"/>
      <c r="C49" s="101"/>
      <c r="D49" s="101"/>
      <c r="E49" s="101"/>
      <c r="F49" s="332"/>
      <c r="G49" s="101"/>
      <c r="H49" s="235"/>
      <c r="I49" s="235"/>
      <c r="J49" s="101"/>
      <c r="K49" s="101"/>
      <c r="L49" s="101"/>
      <c r="M49" s="101"/>
      <c r="N49" s="101"/>
      <c r="O49" s="286"/>
      <c r="P49" s="286"/>
      <c r="Q49" s="101"/>
      <c r="R49" s="101"/>
      <c r="S49" s="101"/>
      <c r="T49" s="101"/>
      <c r="U49" s="101"/>
      <c r="V49" s="286"/>
      <c r="W49" s="286"/>
      <c r="X49" s="101"/>
      <c r="Y49" s="101"/>
      <c r="Z49" s="101"/>
      <c r="AA49" s="101"/>
      <c r="AB49" s="101"/>
      <c r="AC49" s="286"/>
      <c r="AD49" s="286"/>
      <c r="AE49" s="101"/>
      <c r="AF49" s="101"/>
      <c r="AG49" s="101"/>
      <c r="AH49" s="336"/>
      <c r="AI49" s="336"/>
      <c r="AJ49" s="286"/>
      <c r="AK49" s="286"/>
      <c r="AL49" s="114">
        <f t="shared" si="7"/>
        <v>0</v>
      </c>
      <c r="AM49" s="104">
        <f t="shared" si="8"/>
        <v>0</v>
      </c>
      <c r="AN49" s="104">
        <f t="shared" si="9"/>
        <v>0</v>
      </c>
      <c r="AO49" s="104">
        <f t="shared" si="10"/>
        <v>0</v>
      </c>
      <c r="AP49" s="121"/>
      <c r="AQ49" s="239">
        <f t="shared" si="11"/>
      </c>
      <c r="AR49" s="239">
        <f t="shared" si="12"/>
      </c>
      <c r="AS49" s="286">
        <v>0</v>
      </c>
      <c r="AT49" s="104">
        <f t="shared" si="13"/>
        <v>0</v>
      </c>
      <c r="AU49" s="106"/>
    </row>
    <row r="50" spans="1:47" s="107" customFormat="1" ht="31.5" customHeight="1">
      <c r="A50" s="100"/>
      <c r="B50" s="100"/>
      <c r="C50" s="101"/>
      <c r="D50" s="101"/>
      <c r="E50" s="101"/>
      <c r="F50" s="332"/>
      <c r="G50" s="101"/>
      <c r="H50" s="235"/>
      <c r="I50" s="235"/>
      <c r="J50" s="101"/>
      <c r="K50" s="101"/>
      <c r="L50" s="101"/>
      <c r="M50" s="101"/>
      <c r="N50" s="101"/>
      <c r="O50" s="286"/>
      <c r="P50" s="286"/>
      <c r="Q50" s="101"/>
      <c r="R50" s="101"/>
      <c r="S50" s="101"/>
      <c r="T50" s="101"/>
      <c r="U50" s="101"/>
      <c r="V50" s="286"/>
      <c r="W50" s="286"/>
      <c r="X50" s="101"/>
      <c r="Y50" s="101"/>
      <c r="Z50" s="101"/>
      <c r="AA50" s="101"/>
      <c r="AB50" s="101"/>
      <c r="AC50" s="286"/>
      <c r="AD50" s="286"/>
      <c r="AE50" s="101"/>
      <c r="AF50" s="101"/>
      <c r="AG50" s="101"/>
      <c r="AH50" s="336"/>
      <c r="AI50" s="336"/>
      <c r="AJ50" s="286"/>
      <c r="AK50" s="286"/>
      <c r="AL50" s="114">
        <f t="shared" si="7"/>
        <v>0</v>
      </c>
      <c r="AM50" s="104">
        <f t="shared" si="8"/>
        <v>0</v>
      </c>
      <c r="AN50" s="104">
        <f t="shared" si="9"/>
        <v>0</v>
      </c>
      <c r="AO50" s="104">
        <f t="shared" si="10"/>
        <v>0</v>
      </c>
      <c r="AP50" s="121"/>
      <c r="AQ50" s="239">
        <f t="shared" si="11"/>
      </c>
      <c r="AR50" s="239">
        <f t="shared" si="12"/>
      </c>
      <c r="AS50" s="286">
        <v>0</v>
      </c>
      <c r="AT50" s="104">
        <f t="shared" si="13"/>
        <v>0</v>
      </c>
      <c r="AU50" s="106"/>
    </row>
    <row r="51" spans="1:47" s="91" customFormat="1" ht="31.5" customHeight="1">
      <c r="A51" s="100"/>
      <c r="B51" s="100"/>
      <c r="C51" s="101"/>
      <c r="D51" s="101"/>
      <c r="E51" s="101"/>
      <c r="F51" s="332"/>
      <c r="G51" s="101"/>
      <c r="H51" s="235"/>
      <c r="I51" s="235"/>
      <c r="J51" s="101"/>
      <c r="K51" s="101"/>
      <c r="L51" s="101"/>
      <c r="M51" s="101"/>
      <c r="N51" s="101"/>
      <c r="O51" s="286"/>
      <c r="P51" s="286"/>
      <c r="Q51" s="101"/>
      <c r="R51" s="101"/>
      <c r="S51" s="101"/>
      <c r="T51" s="101"/>
      <c r="U51" s="101"/>
      <c r="V51" s="286"/>
      <c r="W51" s="286"/>
      <c r="X51" s="101"/>
      <c r="Y51" s="101"/>
      <c r="Z51" s="101"/>
      <c r="AA51" s="101"/>
      <c r="AB51" s="101"/>
      <c r="AC51" s="286"/>
      <c r="AD51" s="286"/>
      <c r="AE51" s="101"/>
      <c r="AF51" s="101"/>
      <c r="AG51" s="101"/>
      <c r="AH51" s="336"/>
      <c r="AI51" s="336"/>
      <c r="AJ51" s="286"/>
      <c r="AK51" s="286"/>
      <c r="AL51" s="114">
        <f t="shared" si="7"/>
        <v>0</v>
      </c>
      <c r="AM51" s="104">
        <f t="shared" si="8"/>
        <v>0</v>
      </c>
      <c r="AN51" s="104">
        <f t="shared" si="9"/>
        <v>0</v>
      </c>
      <c r="AO51" s="104">
        <f t="shared" si="10"/>
        <v>0</v>
      </c>
      <c r="AP51" s="121"/>
      <c r="AQ51" s="239">
        <f t="shared" si="11"/>
      </c>
      <c r="AR51" s="239">
        <f t="shared" si="12"/>
      </c>
      <c r="AS51" s="286">
        <v>0</v>
      </c>
      <c r="AT51" s="104">
        <f t="shared" si="13"/>
        <v>0</v>
      </c>
      <c r="AU51" s="106"/>
    </row>
    <row r="52" spans="1:47" s="107" customFormat="1" ht="31.5" customHeight="1">
      <c r="A52" s="100"/>
      <c r="B52" s="100"/>
      <c r="C52" s="101"/>
      <c r="D52" s="101"/>
      <c r="E52" s="101"/>
      <c r="F52" s="332"/>
      <c r="G52" s="101"/>
      <c r="H52" s="235"/>
      <c r="I52" s="235"/>
      <c r="J52" s="101"/>
      <c r="K52" s="101"/>
      <c r="L52" s="101"/>
      <c r="M52" s="101"/>
      <c r="N52" s="101"/>
      <c r="O52" s="286"/>
      <c r="P52" s="286"/>
      <c r="Q52" s="101"/>
      <c r="R52" s="101"/>
      <c r="S52" s="101"/>
      <c r="T52" s="101"/>
      <c r="U52" s="101"/>
      <c r="V52" s="286"/>
      <c r="W52" s="286"/>
      <c r="X52" s="101"/>
      <c r="Y52" s="101"/>
      <c r="Z52" s="101"/>
      <c r="AA52" s="101"/>
      <c r="AB52" s="101"/>
      <c r="AC52" s="286"/>
      <c r="AD52" s="286"/>
      <c r="AE52" s="101"/>
      <c r="AF52" s="101"/>
      <c r="AG52" s="101"/>
      <c r="AH52" s="336"/>
      <c r="AI52" s="336"/>
      <c r="AJ52" s="286"/>
      <c r="AK52" s="286"/>
      <c r="AL52" s="114">
        <f t="shared" si="7"/>
        <v>0</v>
      </c>
      <c r="AM52" s="104">
        <f t="shared" si="8"/>
        <v>0</v>
      </c>
      <c r="AN52" s="104">
        <f t="shared" si="9"/>
        <v>0</v>
      </c>
      <c r="AO52" s="104">
        <f t="shared" si="10"/>
        <v>0</v>
      </c>
      <c r="AP52" s="121"/>
      <c r="AQ52" s="239">
        <f t="shared" si="11"/>
      </c>
      <c r="AR52" s="239">
        <f t="shared" si="12"/>
      </c>
      <c r="AS52" s="286">
        <v>0</v>
      </c>
      <c r="AT52" s="104">
        <f t="shared" si="13"/>
        <v>0</v>
      </c>
      <c r="AU52" s="106"/>
    </row>
    <row r="53" spans="1:47" s="91" customFormat="1" ht="31.5" customHeight="1">
      <c r="A53" s="100"/>
      <c r="B53" s="100"/>
      <c r="C53" s="101"/>
      <c r="D53" s="101"/>
      <c r="E53" s="101"/>
      <c r="F53" s="332"/>
      <c r="G53" s="101"/>
      <c r="H53" s="235"/>
      <c r="I53" s="235"/>
      <c r="J53" s="101"/>
      <c r="K53" s="101"/>
      <c r="L53" s="101"/>
      <c r="M53" s="101"/>
      <c r="N53" s="101"/>
      <c r="O53" s="286"/>
      <c r="P53" s="286"/>
      <c r="Q53" s="101"/>
      <c r="R53" s="101"/>
      <c r="S53" s="101"/>
      <c r="T53" s="101"/>
      <c r="U53" s="101"/>
      <c r="V53" s="286"/>
      <c r="W53" s="286"/>
      <c r="X53" s="101"/>
      <c r="Y53" s="101"/>
      <c r="Z53" s="101"/>
      <c r="AA53" s="101"/>
      <c r="AB53" s="101"/>
      <c r="AC53" s="286"/>
      <c r="AD53" s="286"/>
      <c r="AE53" s="101"/>
      <c r="AF53" s="101"/>
      <c r="AG53" s="101"/>
      <c r="AH53" s="336"/>
      <c r="AI53" s="336"/>
      <c r="AJ53" s="286"/>
      <c r="AK53" s="286"/>
      <c r="AL53" s="114">
        <f t="shared" si="7"/>
        <v>0</v>
      </c>
      <c r="AM53" s="104">
        <f t="shared" si="8"/>
        <v>0</v>
      </c>
      <c r="AN53" s="104">
        <f t="shared" si="9"/>
        <v>0</v>
      </c>
      <c r="AO53" s="104">
        <f t="shared" si="10"/>
        <v>0</v>
      </c>
      <c r="AP53" s="121"/>
      <c r="AQ53" s="239">
        <f t="shared" si="11"/>
      </c>
      <c r="AR53" s="239">
        <f t="shared" si="12"/>
      </c>
      <c r="AS53" s="286">
        <v>0</v>
      </c>
      <c r="AT53" s="104">
        <f t="shared" si="13"/>
        <v>0</v>
      </c>
      <c r="AU53" s="106"/>
    </row>
    <row r="54" spans="1:47" s="107" customFormat="1" ht="31.5" customHeight="1">
      <c r="A54" s="100"/>
      <c r="B54" s="100"/>
      <c r="C54" s="101"/>
      <c r="D54" s="101"/>
      <c r="E54" s="101"/>
      <c r="F54" s="332"/>
      <c r="G54" s="101"/>
      <c r="H54" s="235"/>
      <c r="I54" s="235"/>
      <c r="J54" s="101"/>
      <c r="K54" s="101"/>
      <c r="L54" s="101"/>
      <c r="M54" s="101"/>
      <c r="N54" s="101"/>
      <c r="O54" s="286"/>
      <c r="P54" s="286"/>
      <c r="Q54" s="101"/>
      <c r="R54" s="101"/>
      <c r="S54" s="101"/>
      <c r="T54" s="101"/>
      <c r="U54" s="101"/>
      <c r="V54" s="286"/>
      <c r="W54" s="286"/>
      <c r="X54" s="101"/>
      <c r="Y54" s="101"/>
      <c r="Z54" s="101"/>
      <c r="AA54" s="101"/>
      <c r="AB54" s="101"/>
      <c r="AC54" s="286"/>
      <c r="AD54" s="286"/>
      <c r="AE54" s="101"/>
      <c r="AF54" s="101"/>
      <c r="AG54" s="101"/>
      <c r="AH54" s="336"/>
      <c r="AI54" s="336"/>
      <c r="AJ54" s="286"/>
      <c r="AK54" s="286"/>
      <c r="AL54" s="114">
        <f t="shared" si="7"/>
        <v>0</v>
      </c>
      <c r="AM54" s="104">
        <f t="shared" si="8"/>
        <v>0</v>
      </c>
      <c r="AN54" s="104">
        <f t="shared" si="9"/>
        <v>0</v>
      </c>
      <c r="AO54" s="104">
        <f t="shared" si="10"/>
        <v>0</v>
      </c>
      <c r="AP54" s="121"/>
      <c r="AQ54" s="239">
        <f t="shared" si="11"/>
      </c>
      <c r="AR54" s="239">
        <f t="shared" si="12"/>
      </c>
      <c r="AS54" s="286">
        <v>0</v>
      </c>
      <c r="AT54" s="104">
        <f t="shared" si="13"/>
        <v>0</v>
      </c>
      <c r="AU54" s="106"/>
    </row>
    <row r="55" spans="1:47" s="91" customFormat="1" ht="31.5" customHeight="1">
      <c r="A55" s="100"/>
      <c r="B55" s="100"/>
      <c r="C55" s="101"/>
      <c r="D55" s="101"/>
      <c r="E55" s="101"/>
      <c r="F55" s="332"/>
      <c r="G55" s="101"/>
      <c r="H55" s="235"/>
      <c r="I55" s="235"/>
      <c r="J55" s="101"/>
      <c r="K55" s="101"/>
      <c r="L55" s="101"/>
      <c r="M55" s="101"/>
      <c r="N55" s="101"/>
      <c r="O55" s="286"/>
      <c r="P55" s="286"/>
      <c r="Q55" s="101"/>
      <c r="R55" s="101"/>
      <c r="S55" s="101"/>
      <c r="T55" s="101"/>
      <c r="U55" s="101"/>
      <c r="V55" s="286"/>
      <c r="W55" s="286"/>
      <c r="X55" s="101"/>
      <c r="Y55" s="101"/>
      <c r="Z55" s="101"/>
      <c r="AA55" s="101"/>
      <c r="AB55" s="101"/>
      <c r="AC55" s="286"/>
      <c r="AD55" s="286"/>
      <c r="AE55" s="101"/>
      <c r="AF55" s="101"/>
      <c r="AG55" s="101"/>
      <c r="AH55" s="336"/>
      <c r="AI55" s="336"/>
      <c r="AJ55" s="286"/>
      <c r="AK55" s="286"/>
      <c r="AL55" s="114">
        <f t="shared" si="7"/>
        <v>0</v>
      </c>
      <c r="AM55" s="104">
        <f t="shared" si="8"/>
        <v>0</v>
      </c>
      <c r="AN55" s="104">
        <f t="shared" si="9"/>
        <v>0</v>
      </c>
      <c r="AO55" s="104">
        <f t="shared" si="10"/>
        <v>0</v>
      </c>
      <c r="AP55" s="121"/>
      <c r="AQ55" s="239">
        <f t="shared" si="11"/>
      </c>
      <c r="AR55" s="239">
        <f t="shared" si="12"/>
      </c>
      <c r="AS55" s="286">
        <v>0</v>
      </c>
      <c r="AT55" s="104">
        <f t="shared" si="13"/>
        <v>0</v>
      </c>
      <c r="AU55" s="106"/>
    </row>
    <row r="56" spans="1:47" s="107" customFormat="1" ht="31.5" customHeight="1">
      <c r="A56" s="100"/>
      <c r="B56" s="100"/>
      <c r="C56" s="101"/>
      <c r="D56" s="101"/>
      <c r="E56" s="101"/>
      <c r="F56" s="332"/>
      <c r="G56" s="101"/>
      <c r="H56" s="235"/>
      <c r="I56" s="235"/>
      <c r="J56" s="101"/>
      <c r="K56" s="101"/>
      <c r="L56" s="101"/>
      <c r="M56" s="101"/>
      <c r="N56" s="101"/>
      <c r="O56" s="286"/>
      <c r="P56" s="286"/>
      <c r="Q56" s="101"/>
      <c r="R56" s="101"/>
      <c r="S56" s="101"/>
      <c r="T56" s="101"/>
      <c r="U56" s="101"/>
      <c r="V56" s="286"/>
      <c r="W56" s="286"/>
      <c r="X56" s="101"/>
      <c r="Y56" s="101"/>
      <c r="Z56" s="101"/>
      <c r="AA56" s="101"/>
      <c r="AB56" s="101"/>
      <c r="AC56" s="286"/>
      <c r="AD56" s="286"/>
      <c r="AE56" s="101"/>
      <c r="AF56" s="101"/>
      <c r="AG56" s="101"/>
      <c r="AH56" s="336"/>
      <c r="AI56" s="336"/>
      <c r="AJ56" s="286"/>
      <c r="AK56" s="286"/>
      <c r="AL56" s="114">
        <f t="shared" si="7"/>
        <v>0</v>
      </c>
      <c r="AM56" s="104">
        <f t="shared" si="8"/>
        <v>0</v>
      </c>
      <c r="AN56" s="104">
        <f t="shared" si="9"/>
        <v>0</v>
      </c>
      <c r="AO56" s="104">
        <f t="shared" si="10"/>
        <v>0</v>
      </c>
      <c r="AP56" s="121"/>
      <c r="AQ56" s="239">
        <f t="shared" si="11"/>
      </c>
      <c r="AR56" s="239">
        <f t="shared" si="12"/>
      </c>
      <c r="AS56" s="286">
        <v>0</v>
      </c>
      <c r="AT56" s="104">
        <f t="shared" si="13"/>
        <v>0</v>
      </c>
      <c r="AU56" s="106"/>
    </row>
    <row r="57" spans="1:47" s="91" customFormat="1" ht="31.5" customHeight="1">
      <c r="A57" s="100"/>
      <c r="B57" s="100"/>
      <c r="C57" s="101"/>
      <c r="D57" s="101"/>
      <c r="E57" s="101"/>
      <c r="F57" s="332"/>
      <c r="G57" s="101"/>
      <c r="H57" s="235"/>
      <c r="I57" s="235"/>
      <c r="J57" s="101"/>
      <c r="K57" s="101"/>
      <c r="L57" s="101"/>
      <c r="M57" s="101"/>
      <c r="N57" s="101"/>
      <c r="O57" s="286"/>
      <c r="P57" s="286"/>
      <c r="Q57" s="101"/>
      <c r="R57" s="101"/>
      <c r="S57" s="101"/>
      <c r="T57" s="101"/>
      <c r="U57" s="101"/>
      <c r="V57" s="286"/>
      <c r="W57" s="286"/>
      <c r="X57" s="101"/>
      <c r="Y57" s="101"/>
      <c r="Z57" s="101"/>
      <c r="AA57" s="101"/>
      <c r="AB57" s="101"/>
      <c r="AC57" s="286"/>
      <c r="AD57" s="286"/>
      <c r="AE57" s="101"/>
      <c r="AF57" s="101"/>
      <c r="AG57" s="101"/>
      <c r="AH57" s="336"/>
      <c r="AI57" s="336"/>
      <c r="AJ57" s="286"/>
      <c r="AK57" s="286"/>
      <c r="AL57" s="114">
        <f t="shared" si="7"/>
        <v>0</v>
      </c>
      <c r="AM57" s="104">
        <f t="shared" si="8"/>
        <v>0</v>
      </c>
      <c r="AN57" s="104">
        <f t="shared" si="9"/>
        <v>0</v>
      </c>
      <c r="AO57" s="104">
        <f t="shared" si="10"/>
        <v>0</v>
      </c>
      <c r="AP57" s="121"/>
      <c r="AQ57" s="239">
        <f t="shared" si="11"/>
      </c>
      <c r="AR57" s="239">
        <f t="shared" si="12"/>
      </c>
      <c r="AS57" s="286">
        <v>0</v>
      </c>
      <c r="AT57" s="104">
        <f t="shared" si="13"/>
        <v>0</v>
      </c>
      <c r="AU57" s="106"/>
    </row>
    <row r="58" spans="1:47" s="107" customFormat="1" ht="31.5" customHeight="1">
      <c r="A58" s="100"/>
      <c r="B58" s="100"/>
      <c r="C58" s="101"/>
      <c r="D58" s="101"/>
      <c r="E58" s="101"/>
      <c r="F58" s="332"/>
      <c r="G58" s="101"/>
      <c r="H58" s="235"/>
      <c r="I58" s="235"/>
      <c r="J58" s="101"/>
      <c r="K58" s="101"/>
      <c r="L58" s="101"/>
      <c r="M58" s="101"/>
      <c r="N58" s="101"/>
      <c r="O58" s="286"/>
      <c r="P58" s="286"/>
      <c r="Q58" s="101"/>
      <c r="R58" s="101"/>
      <c r="S58" s="101"/>
      <c r="T58" s="101"/>
      <c r="U58" s="101"/>
      <c r="V58" s="286"/>
      <c r="W58" s="286"/>
      <c r="X58" s="101"/>
      <c r="Y58" s="101"/>
      <c r="Z58" s="101"/>
      <c r="AA58" s="101"/>
      <c r="AB58" s="101"/>
      <c r="AC58" s="286"/>
      <c r="AD58" s="286"/>
      <c r="AE58" s="101"/>
      <c r="AF58" s="101"/>
      <c r="AG58" s="101"/>
      <c r="AH58" s="336"/>
      <c r="AI58" s="336"/>
      <c r="AJ58" s="286"/>
      <c r="AK58" s="286"/>
      <c r="AL58" s="114">
        <f t="shared" si="7"/>
        <v>0</v>
      </c>
      <c r="AM58" s="104">
        <f t="shared" si="8"/>
        <v>0</v>
      </c>
      <c r="AN58" s="104">
        <f t="shared" si="9"/>
        <v>0</v>
      </c>
      <c r="AO58" s="104">
        <f t="shared" si="10"/>
        <v>0</v>
      </c>
      <c r="AP58" s="121"/>
      <c r="AQ58" s="239">
        <f t="shared" si="11"/>
      </c>
      <c r="AR58" s="239">
        <f t="shared" si="12"/>
      </c>
      <c r="AS58" s="286">
        <v>0</v>
      </c>
      <c r="AT58" s="104">
        <f t="shared" si="13"/>
        <v>0</v>
      </c>
      <c r="AU58" s="106"/>
    </row>
    <row r="59" spans="1:47" s="91" customFormat="1" ht="31.5" customHeight="1">
      <c r="A59" s="100"/>
      <c r="B59" s="100"/>
      <c r="C59" s="101"/>
      <c r="D59" s="101"/>
      <c r="E59" s="101"/>
      <c r="F59" s="332"/>
      <c r="G59" s="101"/>
      <c r="H59" s="235"/>
      <c r="I59" s="235"/>
      <c r="J59" s="101"/>
      <c r="K59" s="101"/>
      <c r="L59" s="101"/>
      <c r="M59" s="101"/>
      <c r="N59" s="101"/>
      <c r="O59" s="286"/>
      <c r="P59" s="286"/>
      <c r="Q59" s="101"/>
      <c r="R59" s="101"/>
      <c r="S59" s="101"/>
      <c r="T59" s="101"/>
      <c r="U59" s="101"/>
      <c r="V59" s="286"/>
      <c r="W59" s="286"/>
      <c r="X59" s="101"/>
      <c r="Y59" s="101"/>
      <c r="Z59" s="101"/>
      <c r="AA59" s="101"/>
      <c r="AB59" s="101"/>
      <c r="AC59" s="286"/>
      <c r="AD59" s="286"/>
      <c r="AE59" s="101"/>
      <c r="AF59" s="101"/>
      <c r="AG59" s="101"/>
      <c r="AH59" s="336"/>
      <c r="AI59" s="336"/>
      <c r="AJ59" s="286"/>
      <c r="AK59" s="286"/>
      <c r="AL59" s="114">
        <f t="shared" si="7"/>
        <v>0</v>
      </c>
      <c r="AM59" s="104">
        <f t="shared" si="8"/>
        <v>0</v>
      </c>
      <c r="AN59" s="104">
        <f t="shared" si="9"/>
        <v>0</v>
      </c>
      <c r="AO59" s="104">
        <f t="shared" si="10"/>
        <v>0</v>
      </c>
      <c r="AP59" s="121"/>
      <c r="AQ59" s="239">
        <f t="shared" si="11"/>
      </c>
      <c r="AR59" s="239">
        <f t="shared" si="12"/>
      </c>
      <c r="AS59" s="286">
        <v>0</v>
      </c>
      <c r="AT59" s="104">
        <f t="shared" si="13"/>
        <v>0</v>
      </c>
      <c r="AU59" s="106"/>
    </row>
    <row r="60" spans="1:47" s="107" customFormat="1" ht="31.5" customHeight="1">
      <c r="A60" s="100"/>
      <c r="B60" s="100"/>
      <c r="C60" s="101"/>
      <c r="D60" s="101"/>
      <c r="E60" s="101"/>
      <c r="F60" s="332"/>
      <c r="G60" s="101"/>
      <c r="H60" s="235"/>
      <c r="I60" s="235"/>
      <c r="J60" s="101"/>
      <c r="K60" s="101"/>
      <c r="L60" s="101"/>
      <c r="M60" s="101"/>
      <c r="N60" s="101"/>
      <c r="O60" s="286"/>
      <c r="P60" s="286"/>
      <c r="Q60" s="101"/>
      <c r="R60" s="101"/>
      <c r="S60" s="101"/>
      <c r="T60" s="101"/>
      <c r="U60" s="101"/>
      <c r="V60" s="286"/>
      <c r="W60" s="286"/>
      <c r="X60" s="101"/>
      <c r="Y60" s="101"/>
      <c r="Z60" s="101"/>
      <c r="AA60" s="101"/>
      <c r="AB60" s="101"/>
      <c r="AC60" s="286"/>
      <c r="AD60" s="286"/>
      <c r="AE60" s="101"/>
      <c r="AF60" s="101"/>
      <c r="AG60" s="101"/>
      <c r="AH60" s="336"/>
      <c r="AI60" s="336"/>
      <c r="AJ60" s="286"/>
      <c r="AK60" s="286"/>
      <c r="AL60" s="114">
        <f t="shared" si="7"/>
        <v>0</v>
      </c>
      <c r="AM60" s="104">
        <f t="shared" si="8"/>
        <v>0</v>
      </c>
      <c r="AN60" s="104">
        <f t="shared" si="9"/>
        <v>0</v>
      </c>
      <c r="AO60" s="104">
        <f t="shared" si="10"/>
        <v>0</v>
      </c>
      <c r="AP60" s="121"/>
      <c r="AQ60" s="239">
        <f t="shared" si="11"/>
      </c>
      <c r="AR60" s="239">
        <f t="shared" si="12"/>
      </c>
      <c r="AS60" s="286">
        <v>0</v>
      </c>
      <c r="AT60" s="104">
        <f t="shared" si="13"/>
        <v>0</v>
      </c>
      <c r="AU60" s="106"/>
    </row>
    <row r="61" spans="1:47" s="91" customFormat="1" ht="31.5" customHeight="1">
      <c r="A61" s="100"/>
      <c r="B61" s="100"/>
      <c r="C61" s="101"/>
      <c r="D61" s="101"/>
      <c r="E61" s="101"/>
      <c r="F61" s="332"/>
      <c r="G61" s="101"/>
      <c r="H61" s="235"/>
      <c r="I61" s="235"/>
      <c r="J61" s="101"/>
      <c r="K61" s="101"/>
      <c r="L61" s="101"/>
      <c r="M61" s="101"/>
      <c r="N61" s="101"/>
      <c r="O61" s="286"/>
      <c r="P61" s="286"/>
      <c r="Q61" s="101"/>
      <c r="R61" s="101"/>
      <c r="S61" s="101"/>
      <c r="T61" s="101"/>
      <c r="U61" s="101"/>
      <c r="V61" s="286"/>
      <c r="W61" s="286"/>
      <c r="X61" s="101"/>
      <c r="Y61" s="101"/>
      <c r="Z61" s="101"/>
      <c r="AA61" s="101"/>
      <c r="AB61" s="101"/>
      <c r="AC61" s="286"/>
      <c r="AD61" s="286"/>
      <c r="AE61" s="101"/>
      <c r="AF61" s="101"/>
      <c r="AG61" s="101"/>
      <c r="AH61" s="336"/>
      <c r="AI61" s="336"/>
      <c r="AJ61" s="286"/>
      <c r="AK61" s="286"/>
      <c r="AL61" s="114">
        <f t="shared" si="7"/>
        <v>0</v>
      </c>
      <c r="AM61" s="104">
        <f t="shared" si="8"/>
        <v>0</v>
      </c>
      <c r="AN61" s="104">
        <f t="shared" si="9"/>
        <v>0</v>
      </c>
      <c r="AO61" s="104">
        <f t="shared" si="10"/>
        <v>0</v>
      </c>
      <c r="AP61" s="121"/>
      <c r="AQ61" s="239">
        <f t="shared" si="11"/>
      </c>
      <c r="AR61" s="239">
        <f t="shared" si="12"/>
      </c>
      <c r="AS61" s="286">
        <v>0</v>
      </c>
      <c r="AT61" s="104">
        <f t="shared" si="13"/>
        <v>0</v>
      </c>
      <c r="AU61" s="106"/>
    </row>
    <row r="62" spans="1:47" s="107" customFormat="1" ht="31.5" customHeight="1">
      <c r="A62" s="100"/>
      <c r="B62" s="100"/>
      <c r="C62" s="101"/>
      <c r="D62" s="101"/>
      <c r="E62" s="101"/>
      <c r="F62" s="332"/>
      <c r="G62" s="101"/>
      <c r="H62" s="235"/>
      <c r="I62" s="235"/>
      <c r="J62" s="101"/>
      <c r="K62" s="101"/>
      <c r="L62" s="101"/>
      <c r="M62" s="101"/>
      <c r="N62" s="101"/>
      <c r="O62" s="286"/>
      <c r="P62" s="286"/>
      <c r="Q62" s="101"/>
      <c r="R62" s="101"/>
      <c r="S62" s="101"/>
      <c r="T62" s="101"/>
      <c r="U62" s="101"/>
      <c r="V62" s="286"/>
      <c r="W62" s="286"/>
      <c r="X62" s="101"/>
      <c r="Y62" s="101"/>
      <c r="Z62" s="101"/>
      <c r="AA62" s="101"/>
      <c r="AB62" s="101"/>
      <c r="AC62" s="286"/>
      <c r="AD62" s="286"/>
      <c r="AE62" s="101"/>
      <c r="AF62" s="101"/>
      <c r="AG62" s="101"/>
      <c r="AH62" s="336"/>
      <c r="AI62" s="336"/>
      <c r="AJ62" s="286"/>
      <c r="AK62" s="286"/>
      <c r="AL62" s="114">
        <f t="shared" si="7"/>
        <v>0</v>
      </c>
      <c r="AM62" s="104">
        <f t="shared" si="8"/>
        <v>0</v>
      </c>
      <c r="AN62" s="104">
        <f t="shared" si="9"/>
        <v>0</v>
      </c>
      <c r="AO62" s="104">
        <f t="shared" si="10"/>
        <v>0</v>
      </c>
      <c r="AP62" s="121"/>
      <c r="AQ62" s="239">
        <f t="shared" si="11"/>
      </c>
      <c r="AR62" s="239">
        <f t="shared" si="12"/>
      </c>
      <c r="AS62" s="286">
        <v>0</v>
      </c>
      <c r="AT62" s="104">
        <f t="shared" si="13"/>
        <v>0</v>
      </c>
      <c r="AU62" s="106"/>
    </row>
    <row r="63" spans="1:47" s="91" customFormat="1" ht="31.5" customHeight="1">
      <c r="A63" s="100"/>
      <c r="B63" s="100"/>
      <c r="C63" s="101"/>
      <c r="D63" s="101"/>
      <c r="E63" s="101"/>
      <c r="F63" s="332"/>
      <c r="G63" s="101"/>
      <c r="H63" s="235"/>
      <c r="I63" s="235"/>
      <c r="J63" s="101"/>
      <c r="K63" s="101"/>
      <c r="L63" s="101"/>
      <c r="M63" s="101"/>
      <c r="N63" s="101"/>
      <c r="O63" s="286"/>
      <c r="P63" s="286"/>
      <c r="Q63" s="101"/>
      <c r="R63" s="101"/>
      <c r="S63" s="101"/>
      <c r="T63" s="101"/>
      <c r="U63" s="101"/>
      <c r="V63" s="286"/>
      <c r="W63" s="286"/>
      <c r="X63" s="101"/>
      <c r="Y63" s="101"/>
      <c r="Z63" s="101"/>
      <c r="AA63" s="101"/>
      <c r="AB63" s="101"/>
      <c r="AC63" s="286"/>
      <c r="AD63" s="286"/>
      <c r="AE63" s="101"/>
      <c r="AF63" s="101"/>
      <c r="AG63" s="101"/>
      <c r="AH63" s="336"/>
      <c r="AI63" s="336"/>
      <c r="AJ63" s="286"/>
      <c r="AK63" s="286"/>
      <c r="AL63" s="114">
        <f t="shared" si="7"/>
        <v>0</v>
      </c>
      <c r="AM63" s="104">
        <f t="shared" si="8"/>
        <v>0</v>
      </c>
      <c r="AN63" s="104">
        <f t="shared" si="9"/>
        <v>0</v>
      </c>
      <c r="AO63" s="104">
        <f t="shared" si="10"/>
        <v>0</v>
      </c>
      <c r="AP63" s="121"/>
      <c r="AQ63" s="239">
        <f t="shared" si="11"/>
      </c>
      <c r="AR63" s="239">
        <f t="shared" si="12"/>
      </c>
      <c r="AS63" s="286">
        <v>0</v>
      </c>
      <c r="AT63" s="104">
        <f t="shared" si="13"/>
        <v>0</v>
      </c>
      <c r="AU63" s="106"/>
    </row>
    <row r="64" spans="1:47" s="107" customFormat="1" ht="31.5" customHeight="1">
      <c r="A64" s="100"/>
      <c r="B64" s="100"/>
      <c r="C64" s="101"/>
      <c r="D64" s="101"/>
      <c r="E64" s="101"/>
      <c r="F64" s="332"/>
      <c r="G64" s="101"/>
      <c r="H64" s="235"/>
      <c r="I64" s="235"/>
      <c r="J64" s="101"/>
      <c r="K64" s="101"/>
      <c r="L64" s="101"/>
      <c r="M64" s="101"/>
      <c r="N64" s="101"/>
      <c r="O64" s="286"/>
      <c r="P64" s="286"/>
      <c r="Q64" s="101"/>
      <c r="R64" s="101"/>
      <c r="S64" s="101"/>
      <c r="T64" s="101"/>
      <c r="U64" s="101"/>
      <c r="V64" s="286"/>
      <c r="W64" s="286"/>
      <c r="X64" s="101"/>
      <c r="Y64" s="101"/>
      <c r="Z64" s="101"/>
      <c r="AA64" s="101"/>
      <c r="AB64" s="101"/>
      <c r="AC64" s="286"/>
      <c r="AD64" s="286"/>
      <c r="AE64" s="101"/>
      <c r="AF64" s="101"/>
      <c r="AG64" s="101"/>
      <c r="AH64" s="336"/>
      <c r="AI64" s="336"/>
      <c r="AJ64" s="286"/>
      <c r="AK64" s="286"/>
      <c r="AL64" s="114">
        <f t="shared" si="7"/>
        <v>0</v>
      </c>
      <c r="AM64" s="104">
        <f t="shared" si="8"/>
        <v>0</v>
      </c>
      <c r="AN64" s="104">
        <f t="shared" si="9"/>
        <v>0</v>
      </c>
      <c r="AO64" s="104">
        <f t="shared" si="10"/>
        <v>0</v>
      </c>
      <c r="AP64" s="121"/>
      <c r="AQ64" s="239">
        <f t="shared" si="11"/>
      </c>
      <c r="AR64" s="239">
        <f t="shared" si="12"/>
      </c>
      <c r="AS64" s="286">
        <v>0</v>
      </c>
      <c r="AT64" s="104">
        <f t="shared" si="13"/>
        <v>0</v>
      </c>
      <c r="AU64" s="106"/>
    </row>
    <row r="65" spans="1:47" s="91" customFormat="1" ht="31.5" customHeight="1">
      <c r="A65" s="100"/>
      <c r="B65" s="100"/>
      <c r="C65" s="101"/>
      <c r="D65" s="101"/>
      <c r="E65" s="101"/>
      <c r="F65" s="332"/>
      <c r="G65" s="101"/>
      <c r="H65" s="235"/>
      <c r="I65" s="235"/>
      <c r="J65" s="101"/>
      <c r="K65" s="101"/>
      <c r="L65" s="101"/>
      <c r="M65" s="101"/>
      <c r="N65" s="101"/>
      <c r="O65" s="286"/>
      <c r="P65" s="286"/>
      <c r="Q65" s="101"/>
      <c r="R65" s="101"/>
      <c r="S65" s="101"/>
      <c r="T65" s="101"/>
      <c r="U65" s="101"/>
      <c r="V65" s="286"/>
      <c r="W65" s="286"/>
      <c r="X65" s="101"/>
      <c r="Y65" s="101"/>
      <c r="Z65" s="101"/>
      <c r="AA65" s="101"/>
      <c r="AB65" s="101"/>
      <c r="AC65" s="286"/>
      <c r="AD65" s="286"/>
      <c r="AE65" s="101"/>
      <c r="AF65" s="101"/>
      <c r="AG65" s="101"/>
      <c r="AH65" s="336"/>
      <c r="AI65" s="336"/>
      <c r="AJ65" s="286"/>
      <c r="AK65" s="286"/>
      <c r="AL65" s="114">
        <f t="shared" si="7"/>
        <v>0</v>
      </c>
      <c r="AM65" s="104">
        <f t="shared" si="8"/>
        <v>0</v>
      </c>
      <c r="AN65" s="104">
        <f t="shared" si="9"/>
        <v>0</v>
      </c>
      <c r="AO65" s="104">
        <f t="shared" si="10"/>
        <v>0</v>
      </c>
      <c r="AP65" s="121"/>
      <c r="AQ65" s="239">
        <f t="shared" si="11"/>
      </c>
      <c r="AR65" s="239">
        <f t="shared" si="12"/>
      </c>
      <c r="AS65" s="286">
        <v>0</v>
      </c>
      <c r="AT65" s="104">
        <f t="shared" si="13"/>
        <v>0</v>
      </c>
      <c r="AU65" s="106"/>
    </row>
    <row r="66" spans="1:47" s="107" customFormat="1" ht="31.5" customHeight="1">
      <c r="A66" s="100"/>
      <c r="B66" s="100"/>
      <c r="C66" s="101"/>
      <c r="D66" s="101"/>
      <c r="E66" s="101"/>
      <c r="F66" s="332"/>
      <c r="G66" s="101"/>
      <c r="H66" s="235"/>
      <c r="I66" s="235"/>
      <c r="J66" s="101"/>
      <c r="K66" s="101"/>
      <c r="L66" s="101"/>
      <c r="M66" s="101"/>
      <c r="N66" s="101"/>
      <c r="O66" s="286"/>
      <c r="P66" s="286"/>
      <c r="Q66" s="101"/>
      <c r="R66" s="101"/>
      <c r="S66" s="101"/>
      <c r="T66" s="101"/>
      <c r="U66" s="101"/>
      <c r="V66" s="286"/>
      <c r="W66" s="286"/>
      <c r="X66" s="101"/>
      <c r="Y66" s="101"/>
      <c r="Z66" s="101"/>
      <c r="AA66" s="101"/>
      <c r="AB66" s="101"/>
      <c r="AC66" s="286"/>
      <c r="AD66" s="286"/>
      <c r="AE66" s="101"/>
      <c r="AF66" s="101"/>
      <c r="AG66" s="101"/>
      <c r="AH66" s="336"/>
      <c r="AI66" s="336"/>
      <c r="AJ66" s="286"/>
      <c r="AK66" s="286"/>
      <c r="AL66" s="114">
        <f t="shared" si="7"/>
        <v>0</v>
      </c>
      <c r="AM66" s="104">
        <f t="shared" si="8"/>
        <v>0</v>
      </c>
      <c r="AN66" s="104">
        <f t="shared" si="9"/>
        <v>0</v>
      </c>
      <c r="AO66" s="104">
        <f t="shared" si="10"/>
        <v>0</v>
      </c>
      <c r="AP66" s="121"/>
      <c r="AQ66" s="239">
        <f t="shared" si="11"/>
      </c>
      <c r="AR66" s="239">
        <f t="shared" si="12"/>
      </c>
      <c r="AS66" s="286">
        <v>0</v>
      </c>
      <c r="AT66" s="104">
        <f t="shared" si="13"/>
        <v>0</v>
      </c>
      <c r="AU66" s="106"/>
    </row>
    <row r="67" spans="1:47" s="107" customFormat="1" ht="31.5" customHeight="1">
      <c r="A67" s="100"/>
      <c r="B67" s="100"/>
      <c r="C67" s="101"/>
      <c r="D67" s="101"/>
      <c r="E67" s="101"/>
      <c r="F67" s="332"/>
      <c r="G67" s="101"/>
      <c r="H67" s="235"/>
      <c r="I67" s="235"/>
      <c r="J67" s="101"/>
      <c r="K67" s="101"/>
      <c r="L67" s="101"/>
      <c r="M67" s="101"/>
      <c r="N67" s="101"/>
      <c r="O67" s="286"/>
      <c r="P67" s="286"/>
      <c r="Q67" s="101"/>
      <c r="R67" s="101"/>
      <c r="S67" s="101"/>
      <c r="T67" s="101"/>
      <c r="U67" s="101"/>
      <c r="V67" s="286"/>
      <c r="W67" s="286"/>
      <c r="X67" s="101"/>
      <c r="Y67" s="101"/>
      <c r="Z67" s="101"/>
      <c r="AA67" s="101"/>
      <c r="AB67" s="101"/>
      <c r="AC67" s="286"/>
      <c r="AD67" s="286"/>
      <c r="AE67" s="101"/>
      <c r="AF67" s="101"/>
      <c r="AG67" s="101"/>
      <c r="AH67" s="336"/>
      <c r="AI67" s="336"/>
      <c r="AJ67" s="286"/>
      <c r="AK67" s="286"/>
      <c r="AL67" s="114">
        <f t="shared" si="7"/>
        <v>0</v>
      </c>
      <c r="AM67" s="104">
        <f t="shared" si="8"/>
        <v>0</v>
      </c>
      <c r="AN67" s="104">
        <f t="shared" si="9"/>
        <v>0</v>
      </c>
      <c r="AO67" s="104">
        <f t="shared" si="10"/>
        <v>0</v>
      </c>
      <c r="AP67" s="121"/>
      <c r="AQ67" s="239">
        <f t="shared" si="11"/>
      </c>
      <c r="AR67" s="239">
        <f t="shared" si="12"/>
      </c>
      <c r="AS67" s="286">
        <v>0</v>
      </c>
      <c r="AT67" s="104">
        <f t="shared" si="13"/>
        <v>0</v>
      </c>
      <c r="AU67" s="106"/>
    </row>
    <row r="68" spans="1:47" s="107" customFormat="1" ht="31.5" customHeight="1">
      <c r="A68" s="100"/>
      <c r="B68" s="100"/>
      <c r="C68" s="101"/>
      <c r="D68" s="101"/>
      <c r="E68" s="101"/>
      <c r="F68" s="332"/>
      <c r="G68" s="101"/>
      <c r="H68" s="235"/>
      <c r="I68" s="235"/>
      <c r="J68" s="101"/>
      <c r="K68" s="101"/>
      <c r="L68" s="101"/>
      <c r="M68" s="101"/>
      <c r="N68" s="101"/>
      <c r="O68" s="286"/>
      <c r="P68" s="286"/>
      <c r="Q68" s="101"/>
      <c r="R68" s="101"/>
      <c r="S68" s="101"/>
      <c r="T68" s="101"/>
      <c r="U68" s="101"/>
      <c r="V68" s="286"/>
      <c r="W68" s="286"/>
      <c r="X68" s="101"/>
      <c r="Y68" s="101"/>
      <c r="Z68" s="101"/>
      <c r="AA68" s="101"/>
      <c r="AB68" s="101"/>
      <c r="AC68" s="286"/>
      <c r="AD68" s="286"/>
      <c r="AE68" s="101"/>
      <c r="AF68" s="101"/>
      <c r="AG68" s="101"/>
      <c r="AH68" s="336"/>
      <c r="AI68" s="336"/>
      <c r="AJ68" s="286"/>
      <c r="AK68" s="286"/>
      <c r="AL68" s="114">
        <f t="shared" si="7"/>
        <v>0</v>
      </c>
      <c r="AM68" s="104">
        <f t="shared" si="8"/>
        <v>0</v>
      </c>
      <c r="AN68" s="104">
        <f t="shared" si="9"/>
        <v>0</v>
      </c>
      <c r="AO68" s="104">
        <f t="shared" si="10"/>
        <v>0</v>
      </c>
      <c r="AP68" s="121"/>
      <c r="AQ68" s="239">
        <f t="shared" si="11"/>
      </c>
      <c r="AR68" s="239">
        <f t="shared" si="12"/>
      </c>
      <c r="AS68" s="286">
        <v>0</v>
      </c>
      <c r="AT68" s="104">
        <f t="shared" si="13"/>
        <v>0</v>
      </c>
      <c r="AU68" s="106"/>
    </row>
    <row r="69" spans="1:47" s="91" customFormat="1" ht="31.5" customHeight="1">
      <c r="A69" s="100"/>
      <c r="B69" s="100"/>
      <c r="C69" s="101"/>
      <c r="D69" s="101"/>
      <c r="E69" s="101"/>
      <c r="F69" s="332"/>
      <c r="G69" s="101"/>
      <c r="H69" s="235"/>
      <c r="I69" s="235"/>
      <c r="J69" s="101"/>
      <c r="K69" s="101"/>
      <c r="L69" s="101"/>
      <c r="M69" s="101"/>
      <c r="N69" s="101"/>
      <c r="O69" s="286"/>
      <c r="P69" s="286"/>
      <c r="Q69" s="101"/>
      <c r="R69" s="101"/>
      <c r="S69" s="101"/>
      <c r="T69" s="101"/>
      <c r="U69" s="101"/>
      <c r="V69" s="286"/>
      <c r="W69" s="286"/>
      <c r="X69" s="101"/>
      <c r="Y69" s="101"/>
      <c r="Z69" s="101"/>
      <c r="AA69" s="101"/>
      <c r="AB69" s="101"/>
      <c r="AC69" s="286"/>
      <c r="AD69" s="286"/>
      <c r="AE69" s="101"/>
      <c r="AF69" s="101"/>
      <c r="AG69" s="101"/>
      <c r="AH69" s="336"/>
      <c r="AI69" s="336"/>
      <c r="AJ69" s="286"/>
      <c r="AK69" s="286"/>
      <c r="AL69" s="114">
        <f aca="true" t="shared" si="14" ref="AL69:AL94">COUNTIF(C69:AK69,"x")</f>
        <v>0</v>
      </c>
      <c r="AM69" s="104">
        <f aca="true" t="shared" si="15" ref="AM69:AM94">SUM(H69+O69+V69+AC69+AJ69)</f>
        <v>0</v>
      </c>
      <c r="AN69" s="104">
        <f aca="true" t="shared" si="16" ref="AN69:AN94">SUM(I69+P69+W69+AD69+AK69)</f>
        <v>0</v>
      </c>
      <c r="AO69" s="104">
        <f aca="true" t="shared" si="17" ref="AO69:AO94">AM69-AN69</f>
        <v>0</v>
      </c>
      <c r="AP69" s="121"/>
      <c r="AQ69" s="239">
        <f aca="true" t="shared" si="18" ref="AQ69:AQ94">IF(A69="","",A69)</f>
      </c>
      <c r="AR69" s="239">
        <f aca="true" t="shared" si="19" ref="AR69:AR94">IF(B69="","",B69)</f>
      </c>
      <c r="AS69" s="286">
        <v>0</v>
      </c>
      <c r="AT69" s="104">
        <f aca="true" t="shared" si="20" ref="AT69:AT94">AS69+AO69</f>
        <v>0</v>
      </c>
      <c r="AU69" s="106"/>
    </row>
    <row r="70" spans="1:47" s="107" customFormat="1" ht="31.5" customHeight="1">
      <c r="A70" s="100"/>
      <c r="B70" s="100"/>
      <c r="C70" s="101"/>
      <c r="D70" s="101"/>
      <c r="E70" s="101"/>
      <c r="F70" s="332"/>
      <c r="G70" s="101"/>
      <c r="H70" s="235"/>
      <c r="I70" s="235"/>
      <c r="J70" s="101"/>
      <c r="K70" s="101"/>
      <c r="L70" s="101"/>
      <c r="M70" s="101"/>
      <c r="N70" s="101"/>
      <c r="O70" s="286"/>
      <c r="P70" s="286"/>
      <c r="Q70" s="101"/>
      <c r="R70" s="101"/>
      <c r="S70" s="101"/>
      <c r="T70" s="101"/>
      <c r="U70" s="101"/>
      <c r="V70" s="286"/>
      <c r="W70" s="286"/>
      <c r="X70" s="101"/>
      <c r="Y70" s="101"/>
      <c r="Z70" s="101"/>
      <c r="AA70" s="101"/>
      <c r="AB70" s="101"/>
      <c r="AC70" s="286"/>
      <c r="AD70" s="286"/>
      <c r="AE70" s="101"/>
      <c r="AF70" s="101"/>
      <c r="AG70" s="101"/>
      <c r="AH70" s="336"/>
      <c r="AI70" s="336"/>
      <c r="AJ70" s="286"/>
      <c r="AK70" s="286"/>
      <c r="AL70" s="114">
        <f t="shared" si="14"/>
        <v>0</v>
      </c>
      <c r="AM70" s="104">
        <f t="shared" si="15"/>
        <v>0</v>
      </c>
      <c r="AN70" s="104">
        <f t="shared" si="16"/>
        <v>0</v>
      </c>
      <c r="AO70" s="104">
        <f t="shared" si="17"/>
        <v>0</v>
      </c>
      <c r="AP70" s="121"/>
      <c r="AQ70" s="239">
        <f t="shared" si="18"/>
      </c>
      <c r="AR70" s="239">
        <f t="shared" si="19"/>
      </c>
      <c r="AS70" s="286">
        <v>0</v>
      </c>
      <c r="AT70" s="104">
        <f t="shared" si="20"/>
        <v>0</v>
      </c>
      <c r="AU70" s="106"/>
    </row>
    <row r="71" spans="1:47" s="91" customFormat="1" ht="31.5" customHeight="1">
      <c r="A71" s="100"/>
      <c r="B71" s="100"/>
      <c r="C71" s="101"/>
      <c r="D71" s="101"/>
      <c r="E71" s="101"/>
      <c r="F71" s="332"/>
      <c r="G71" s="101"/>
      <c r="H71" s="235"/>
      <c r="I71" s="235"/>
      <c r="J71" s="101"/>
      <c r="K71" s="101"/>
      <c r="L71" s="101"/>
      <c r="M71" s="101"/>
      <c r="N71" s="101"/>
      <c r="O71" s="286"/>
      <c r="P71" s="286"/>
      <c r="Q71" s="101"/>
      <c r="R71" s="101"/>
      <c r="S71" s="101"/>
      <c r="T71" s="101"/>
      <c r="U71" s="101"/>
      <c r="V71" s="286"/>
      <c r="W71" s="286"/>
      <c r="X71" s="101"/>
      <c r="Y71" s="101"/>
      <c r="Z71" s="101"/>
      <c r="AA71" s="101"/>
      <c r="AB71" s="101"/>
      <c r="AC71" s="286"/>
      <c r="AD71" s="286"/>
      <c r="AE71" s="101"/>
      <c r="AF71" s="101"/>
      <c r="AG71" s="101"/>
      <c r="AH71" s="336"/>
      <c r="AI71" s="336"/>
      <c r="AJ71" s="286"/>
      <c r="AK71" s="286"/>
      <c r="AL71" s="114">
        <f t="shared" si="14"/>
        <v>0</v>
      </c>
      <c r="AM71" s="104">
        <f t="shared" si="15"/>
        <v>0</v>
      </c>
      <c r="AN71" s="104">
        <f t="shared" si="16"/>
        <v>0</v>
      </c>
      <c r="AO71" s="104">
        <f t="shared" si="17"/>
        <v>0</v>
      </c>
      <c r="AP71" s="121"/>
      <c r="AQ71" s="239">
        <f t="shared" si="18"/>
      </c>
      <c r="AR71" s="239">
        <f t="shared" si="19"/>
      </c>
      <c r="AS71" s="286">
        <v>0</v>
      </c>
      <c r="AT71" s="104">
        <f t="shared" si="20"/>
        <v>0</v>
      </c>
      <c r="AU71" s="106"/>
    </row>
    <row r="72" spans="1:47" s="107" customFormat="1" ht="31.5" customHeight="1">
      <c r="A72" s="100"/>
      <c r="B72" s="100"/>
      <c r="C72" s="101"/>
      <c r="D72" s="101"/>
      <c r="E72" s="101"/>
      <c r="F72" s="332"/>
      <c r="G72" s="101"/>
      <c r="H72" s="235"/>
      <c r="I72" s="235"/>
      <c r="J72" s="101"/>
      <c r="K72" s="101"/>
      <c r="L72" s="101"/>
      <c r="M72" s="101"/>
      <c r="N72" s="101"/>
      <c r="O72" s="286"/>
      <c r="P72" s="286"/>
      <c r="Q72" s="101"/>
      <c r="R72" s="101"/>
      <c r="S72" s="101"/>
      <c r="T72" s="101"/>
      <c r="U72" s="101"/>
      <c r="V72" s="286"/>
      <c r="W72" s="286"/>
      <c r="X72" s="101"/>
      <c r="Y72" s="101"/>
      <c r="Z72" s="101"/>
      <c r="AA72" s="101"/>
      <c r="AB72" s="101"/>
      <c r="AC72" s="286"/>
      <c r="AD72" s="286"/>
      <c r="AE72" s="101"/>
      <c r="AF72" s="101"/>
      <c r="AG72" s="101"/>
      <c r="AH72" s="336"/>
      <c r="AI72" s="336"/>
      <c r="AJ72" s="286"/>
      <c r="AK72" s="286"/>
      <c r="AL72" s="114">
        <f t="shared" si="14"/>
        <v>0</v>
      </c>
      <c r="AM72" s="104">
        <f t="shared" si="15"/>
        <v>0</v>
      </c>
      <c r="AN72" s="104">
        <f t="shared" si="16"/>
        <v>0</v>
      </c>
      <c r="AO72" s="104">
        <f t="shared" si="17"/>
        <v>0</v>
      </c>
      <c r="AP72" s="121"/>
      <c r="AQ72" s="239">
        <f t="shared" si="18"/>
      </c>
      <c r="AR72" s="239">
        <f t="shared" si="19"/>
      </c>
      <c r="AS72" s="286">
        <v>0</v>
      </c>
      <c r="AT72" s="104">
        <f t="shared" si="20"/>
        <v>0</v>
      </c>
      <c r="AU72" s="106"/>
    </row>
    <row r="73" spans="1:47" s="91" customFormat="1" ht="31.5" customHeight="1">
      <c r="A73" s="100"/>
      <c r="B73" s="100"/>
      <c r="C73" s="101"/>
      <c r="D73" s="101"/>
      <c r="E73" s="101"/>
      <c r="F73" s="332"/>
      <c r="G73" s="101"/>
      <c r="H73" s="235"/>
      <c r="I73" s="235"/>
      <c r="J73" s="101"/>
      <c r="K73" s="101"/>
      <c r="L73" s="101"/>
      <c r="M73" s="101"/>
      <c r="N73" s="101"/>
      <c r="O73" s="286"/>
      <c r="P73" s="286"/>
      <c r="Q73" s="101"/>
      <c r="R73" s="101"/>
      <c r="S73" s="101"/>
      <c r="T73" s="101"/>
      <c r="U73" s="101"/>
      <c r="V73" s="286"/>
      <c r="W73" s="286"/>
      <c r="X73" s="101"/>
      <c r="Y73" s="101"/>
      <c r="Z73" s="101"/>
      <c r="AA73" s="101"/>
      <c r="AB73" s="101"/>
      <c r="AC73" s="286"/>
      <c r="AD73" s="286"/>
      <c r="AE73" s="101"/>
      <c r="AF73" s="101"/>
      <c r="AG73" s="101"/>
      <c r="AH73" s="336"/>
      <c r="AI73" s="336"/>
      <c r="AJ73" s="286"/>
      <c r="AK73" s="286"/>
      <c r="AL73" s="114">
        <f t="shared" si="14"/>
        <v>0</v>
      </c>
      <c r="AM73" s="104">
        <f t="shared" si="15"/>
        <v>0</v>
      </c>
      <c r="AN73" s="104">
        <f t="shared" si="16"/>
        <v>0</v>
      </c>
      <c r="AO73" s="104">
        <f t="shared" si="17"/>
        <v>0</v>
      </c>
      <c r="AP73" s="121"/>
      <c r="AQ73" s="239">
        <f t="shared" si="18"/>
      </c>
      <c r="AR73" s="239">
        <f t="shared" si="19"/>
      </c>
      <c r="AS73" s="286">
        <v>0</v>
      </c>
      <c r="AT73" s="104">
        <f t="shared" si="20"/>
        <v>0</v>
      </c>
      <c r="AU73" s="106"/>
    </row>
    <row r="74" spans="1:47" s="107" customFormat="1" ht="31.5" customHeight="1">
      <c r="A74" s="100"/>
      <c r="B74" s="100"/>
      <c r="C74" s="101"/>
      <c r="D74" s="101"/>
      <c r="E74" s="101"/>
      <c r="F74" s="332"/>
      <c r="G74" s="101"/>
      <c r="H74" s="235"/>
      <c r="I74" s="235"/>
      <c r="J74" s="101"/>
      <c r="K74" s="101"/>
      <c r="L74" s="101"/>
      <c r="M74" s="101"/>
      <c r="N74" s="101"/>
      <c r="O74" s="286"/>
      <c r="P74" s="286"/>
      <c r="Q74" s="101"/>
      <c r="R74" s="101"/>
      <c r="S74" s="101"/>
      <c r="T74" s="101"/>
      <c r="U74" s="101"/>
      <c r="V74" s="286"/>
      <c r="W74" s="286"/>
      <c r="X74" s="101"/>
      <c r="Y74" s="101"/>
      <c r="Z74" s="101"/>
      <c r="AA74" s="101"/>
      <c r="AB74" s="101"/>
      <c r="AC74" s="286"/>
      <c r="AD74" s="286"/>
      <c r="AE74" s="101"/>
      <c r="AF74" s="101"/>
      <c r="AG74" s="101"/>
      <c r="AH74" s="336"/>
      <c r="AI74" s="336"/>
      <c r="AJ74" s="286"/>
      <c r="AK74" s="286"/>
      <c r="AL74" s="114">
        <f t="shared" si="14"/>
        <v>0</v>
      </c>
      <c r="AM74" s="104">
        <f t="shared" si="15"/>
        <v>0</v>
      </c>
      <c r="AN74" s="104">
        <f t="shared" si="16"/>
        <v>0</v>
      </c>
      <c r="AO74" s="104">
        <f t="shared" si="17"/>
        <v>0</v>
      </c>
      <c r="AP74" s="121"/>
      <c r="AQ74" s="239">
        <f t="shared" si="18"/>
      </c>
      <c r="AR74" s="239">
        <f t="shared" si="19"/>
      </c>
      <c r="AS74" s="286">
        <v>0</v>
      </c>
      <c r="AT74" s="104">
        <f t="shared" si="20"/>
        <v>0</v>
      </c>
      <c r="AU74" s="106"/>
    </row>
    <row r="75" spans="1:47" s="91" customFormat="1" ht="31.5" customHeight="1">
      <c r="A75" s="100"/>
      <c r="B75" s="100"/>
      <c r="C75" s="101"/>
      <c r="D75" s="101"/>
      <c r="E75" s="101"/>
      <c r="F75" s="332"/>
      <c r="G75" s="101"/>
      <c r="H75" s="235"/>
      <c r="I75" s="235"/>
      <c r="J75" s="101"/>
      <c r="K75" s="101"/>
      <c r="L75" s="101"/>
      <c r="M75" s="101"/>
      <c r="N75" s="101"/>
      <c r="O75" s="286"/>
      <c r="P75" s="286"/>
      <c r="Q75" s="101"/>
      <c r="R75" s="101"/>
      <c r="S75" s="101"/>
      <c r="T75" s="101"/>
      <c r="U75" s="101"/>
      <c r="V75" s="286"/>
      <c r="W75" s="286"/>
      <c r="X75" s="101"/>
      <c r="Y75" s="101"/>
      <c r="Z75" s="101"/>
      <c r="AA75" s="101"/>
      <c r="AB75" s="101"/>
      <c r="AC75" s="286"/>
      <c r="AD75" s="286"/>
      <c r="AE75" s="101"/>
      <c r="AF75" s="101"/>
      <c r="AG75" s="101"/>
      <c r="AH75" s="336"/>
      <c r="AI75" s="336"/>
      <c r="AJ75" s="286"/>
      <c r="AK75" s="286"/>
      <c r="AL75" s="114">
        <f t="shared" si="14"/>
        <v>0</v>
      </c>
      <c r="AM75" s="104">
        <f t="shared" si="15"/>
        <v>0</v>
      </c>
      <c r="AN75" s="104">
        <f t="shared" si="16"/>
        <v>0</v>
      </c>
      <c r="AO75" s="104">
        <f t="shared" si="17"/>
        <v>0</v>
      </c>
      <c r="AP75" s="121"/>
      <c r="AQ75" s="239">
        <f t="shared" si="18"/>
      </c>
      <c r="AR75" s="239">
        <f t="shared" si="19"/>
      </c>
      <c r="AS75" s="286">
        <v>0</v>
      </c>
      <c r="AT75" s="104">
        <f t="shared" si="20"/>
        <v>0</v>
      </c>
      <c r="AU75" s="106"/>
    </row>
    <row r="76" spans="1:47" s="107" customFormat="1" ht="31.5" customHeight="1">
      <c r="A76" s="100"/>
      <c r="B76" s="100"/>
      <c r="C76" s="101"/>
      <c r="D76" s="101"/>
      <c r="E76" s="101"/>
      <c r="F76" s="332"/>
      <c r="G76" s="101"/>
      <c r="H76" s="235"/>
      <c r="I76" s="235"/>
      <c r="J76" s="101"/>
      <c r="K76" s="101"/>
      <c r="L76" s="101"/>
      <c r="M76" s="101"/>
      <c r="N76" s="101"/>
      <c r="O76" s="286"/>
      <c r="P76" s="286"/>
      <c r="Q76" s="101"/>
      <c r="R76" s="101"/>
      <c r="S76" s="101"/>
      <c r="T76" s="101"/>
      <c r="U76" s="101"/>
      <c r="V76" s="286"/>
      <c r="W76" s="286"/>
      <c r="X76" s="101"/>
      <c r="Y76" s="101"/>
      <c r="Z76" s="101"/>
      <c r="AA76" s="101"/>
      <c r="AB76" s="101"/>
      <c r="AC76" s="286"/>
      <c r="AD76" s="286"/>
      <c r="AE76" s="101"/>
      <c r="AF76" s="101"/>
      <c r="AG76" s="101"/>
      <c r="AH76" s="336"/>
      <c r="AI76" s="336"/>
      <c r="AJ76" s="286"/>
      <c r="AK76" s="286"/>
      <c r="AL76" s="114">
        <f t="shared" si="14"/>
        <v>0</v>
      </c>
      <c r="AM76" s="104">
        <f t="shared" si="15"/>
        <v>0</v>
      </c>
      <c r="AN76" s="104">
        <f t="shared" si="16"/>
        <v>0</v>
      </c>
      <c r="AO76" s="104">
        <f t="shared" si="17"/>
        <v>0</v>
      </c>
      <c r="AP76" s="121"/>
      <c r="AQ76" s="239">
        <f t="shared" si="18"/>
      </c>
      <c r="AR76" s="239">
        <f t="shared" si="19"/>
      </c>
      <c r="AS76" s="286">
        <v>0</v>
      </c>
      <c r="AT76" s="104">
        <f t="shared" si="20"/>
        <v>0</v>
      </c>
      <c r="AU76" s="106"/>
    </row>
    <row r="77" spans="1:47" s="91" customFormat="1" ht="31.5" customHeight="1">
      <c r="A77" s="100"/>
      <c r="B77" s="100"/>
      <c r="C77" s="101"/>
      <c r="D77" s="101"/>
      <c r="E77" s="101"/>
      <c r="F77" s="332"/>
      <c r="G77" s="101"/>
      <c r="H77" s="235"/>
      <c r="I77" s="235"/>
      <c r="J77" s="101"/>
      <c r="K77" s="101"/>
      <c r="L77" s="101"/>
      <c r="M77" s="101"/>
      <c r="N77" s="101"/>
      <c r="O77" s="286"/>
      <c r="P77" s="286"/>
      <c r="Q77" s="101"/>
      <c r="R77" s="101"/>
      <c r="S77" s="101"/>
      <c r="T77" s="101"/>
      <c r="U77" s="101"/>
      <c r="V77" s="286"/>
      <c r="W77" s="286"/>
      <c r="X77" s="101"/>
      <c r="Y77" s="101"/>
      <c r="Z77" s="101"/>
      <c r="AA77" s="101"/>
      <c r="AB77" s="101"/>
      <c r="AC77" s="286"/>
      <c r="AD77" s="286"/>
      <c r="AE77" s="101"/>
      <c r="AF77" s="101"/>
      <c r="AG77" s="101"/>
      <c r="AH77" s="336"/>
      <c r="AI77" s="336"/>
      <c r="AJ77" s="286"/>
      <c r="AK77" s="286"/>
      <c r="AL77" s="114">
        <f t="shared" si="14"/>
        <v>0</v>
      </c>
      <c r="AM77" s="104">
        <f t="shared" si="15"/>
        <v>0</v>
      </c>
      <c r="AN77" s="104">
        <f t="shared" si="16"/>
        <v>0</v>
      </c>
      <c r="AO77" s="104">
        <f t="shared" si="17"/>
        <v>0</v>
      </c>
      <c r="AP77" s="121"/>
      <c r="AQ77" s="239">
        <f t="shared" si="18"/>
      </c>
      <c r="AR77" s="239">
        <f t="shared" si="19"/>
      </c>
      <c r="AS77" s="286">
        <v>0</v>
      </c>
      <c r="AT77" s="104">
        <f t="shared" si="20"/>
        <v>0</v>
      </c>
      <c r="AU77" s="106"/>
    </row>
    <row r="78" spans="1:47" s="107" customFormat="1" ht="31.5" customHeight="1">
      <c r="A78" s="100"/>
      <c r="B78" s="100"/>
      <c r="C78" s="101"/>
      <c r="D78" s="101"/>
      <c r="E78" s="101"/>
      <c r="F78" s="332"/>
      <c r="G78" s="101"/>
      <c r="H78" s="235"/>
      <c r="I78" s="235"/>
      <c r="J78" s="101"/>
      <c r="K78" s="101"/>
      <c r="L78" s="101"/>
      <c r="M78" s="101"/>
      <c r="N78" s="101"/>
      <c r="O78" s="286"/>
      <c r="P78" s="286"/>
      <c r="Q78" s="101"/>
      <c r="R78" s="101"/>
      <c r="S78" s="101"/>
      <c r="T78" s="101"/>
      <c r="U78" s="101"/>
      <c r="V78" s="286"/>
      <c r="W78" s="286"/>
      <c r="X78" s="101"/>
      <c r="Y78" s="101"/>
      <c r="Z78" s="101"/>
      <c r="AA78" s="101"/>
      <c r="AB78" s="101"/>
      <c r="AC78" s="286"/>
      <c r="AD78" s="286"/>
      <c r="AE78" s="101"/>
      <c r="AF78" s="101"/>
      <c r="AG78" s="101"/>
      <c r="AH78" s="336"/>
      <c r="AI78" s="336"/>
      <c r="AJ78" s="286"/>
      <c r="AK78" s="286"/>
      <c r="AL78" s="114">
        <f t="shared" si="14"/>
        <v>0</v>
      </c>
      <c r="AM78" s="104">
        <f t="shared" si="15"/>
        <v>0</v>
      </c>
      <c r="AN78" s="104">
        <f t="shared" si="16"/>
        <v>0</v>
      </c>
      <c r="AO78" s="104">
        <f t="shared" si="17"/>
        <v>0</v>
      </c>
      <c r="AP78" s="121"/>
      <c r="AQ78" s="239">
        <f t="shared" si="18"/>
      </c>
      <c r="AR78" s="239">
        <f t="shared" si="19"/>
      </c>
      <c r="AS78" s="286">
        <v>0</v>
      </c>
      <c r="AT78" s="104">
        <f t="shared" si="20"/>
        <v>0</v>
      </c>
      <c r="AU78" s="106"/>
    </row>
    <row r="79" spans="1:47" s="91" customFormat="1" ht="31.5" customHeight="1">
      <c r="A79" s="100"/>
      <c r="B79" s="100"/>
      <c r="C79" s="101"/>
      <c r="D79" s="101"/>
      <c r="E79" s="101"/>
      <c r="F79" s="332"/>
      <c r="G79" s="101"/>
      <c r="H79" s="235"/>
      <c r="I79" s="235"/>
      <c r="J79" s="101"/>
      <c r="K79" s="101"/>
      <c r="L79" s="101"/>
      <c r="M79" s="101"/>
      <c r="N79" s="101"/>
      <c r="O79" s="286"/>
      <c r="P79" s="286"/>
      <c r="Q79" s="101"/>
      <c r="R79" s="101"/>
      <c r="S79" s="101"/>
      <c r="T79" s="101"/>
      <c r="U79" s="101"/>
      <c r="V79" s="286"/>
      <c r="W79" s="286"/>
      <c r="X79" s="101"/>
      <c r="Y79" s="101"/>
      <c r="Z79" s="101"/>
      <c r="AA79" s="101"/>
      <c r="AB79" s="101"/>
      <c r="AC79" s="286"/>
      <c r="AD79" s="286"/>
      <c r="AE79" s="101"/>
      <c r="AF79" s="101"/>
      <c r="AG79" s="101"/>
      <c r="AH79" s="336"/>
      <c r="AI79" s="336"/>
      <c r="AJ79" s="286"/>
      <c r="AK79" s="286"/>
      <c r="AL79" s="114">
        <f t="shared" si="14"/>
        <v>0</v>
      </c>
      <c r="AM79" s="104">
        <f t="shared" si="15"/>
        <v>0</v>
      </c>
      <c r="AN79" s="104">
        <f t="shared" si="16"/>
        <v>0</v>
      </c>
      <c r="AO79" s="104">
        <f t="shared" si="17"/>
        <v>0</v>
      </c>
      <c r="AP79" s="121"/>
      <c r="AQ79" s="239">
        <f t="shared" si="18"/>
      </c>
      <c r="AR79" s="239">
        <f t="shared" si="19"/>
      </c>
      <c r="AS79" s="286">
        <v>0</v>
      </c>
      <c r="AT79" s="104">
        <f t="shared" si="20"/>
        <v>0</v>
      </c>
      <c r="AU79" s="106"/>
    </row>
    <row r="80" spans="1:47" s="107" customFormat="1" ht="31.5" customHeight="1">
      <c r="A80" s="100"/>
      <c r="B80" s="100"/>
      <c r="C80" s="101"/>
      <c r="D80" s="101"/>
      <c r="E80" s="101"/>
      <c r="F80" s="332"/>
      <c r="G80" s="101"/>
      <c r="H80" s="235"/>
      <c r="I80" s="235"/>
      <c r="J80" s="101"/>
      <c r="K80" s="101"/>
      <c r="L80" s="101"/>
      <c r="M80" s="101"/>
      <c r="N80" s="101"/>
      <c r="O80" s="286"/>
      <c r="P80" s="286"/>
      <c r="Q80" s="101"/>
      <c r="R80" s="101"/>
      <c r="S80" s="101"/>
      <c r="T80" s="101"/>
      <c r="U80" s="101"/>
      <c r="V80" s="286"/>
      <c r="W80" s="286"/>
      <c r="X80" s="101"/>
      <c r="Y80" s="101"/>
      <c r="Z80" s="101"/>
      <c r="AA80" s="101"/>
      <c r="AB80" s="101"/>
      <c r="AC80" s="286"/>
      <c r="AD80" s="286"/>
      <c r="AE80" s="101"/>
      <c r="AF80" s="101"/>
      <c r="AG80" s="101"/>
      <c r="AH80" s="336"/>
      <c r="AI80" s="336"/>
      <c r="AJ80" s="286"/>
      <c r="AK80" s="286"/>
      <c r="AL80" s="114">
        <f t="shared" si="14"/>
        <v>0</v>
      </c>
      <c r="AM80" s="104">
        <f t="shared" si="15"/>
        <v>0</v>
      </c>
      <c r="AN80" s="104">
        <f t="shared" si="16"/>
        <v>0</v>
      </c>
      <c r="AO80" s="104">
        <f t="shared" si="17"/>
        <v>0</v>
      </c>
      <c r="AP80" s="121"/>
      <c r="AQ80" s="239">
        <f t="shared" si="18"/>
      </c>
      <c r="AR80" s="239">
        <f t="shared" si="19"/>
      </c>
      <c r="AS80" s="286">
        <v>0</v>
      </c>
      <c r="AT80" s="104">
        <f t="shared" si="20"/>
        <v>0</v>
      </c>
      <c r="AU80" s="106"/>
    </row>
    <row r="81" spans="1:47" s="91" customFormat="1" ht="31.5" customHeight="1">
      <c r="A81" s="100"/>
      <c r="B81" s="100"/>
      <c r="C81" s="101"/>
      <c r="D81" s="101"/>
      <c r="E81" s="101"/>
      <c r="F81" s="332"/>
      <c r="G81" s="101"/>
      <c r="H81" s="235"/>
      <c r="I81" s="235"/>
      <c r="J81" s="101"/>
      <c r="K81" s="101"/>
      <c r="L81" s="101"/>
      <c r="M81" s="101"/>
      <c r="N81" s="101"/>
      <c r="O81" s="286"/>
      <c r="P81" s="286"/>
      <c r="Q81" s="101"/>
      <c r="R81" s="101"/>
      <c r="S81" s="101"/>
      <c r="T81" s="101"/>
      <c r="U81" s="101"/>
      <c r="V81" s="286"/>
      <c r="W81" s="286"/>
      <c r="X81" s="101"/>
      <c r="Y81" s="101"/>
      <c r="Z81" s="101"/>
      <c r="AA81" s="101"/>
      <c r="AB81" s="101"/>
      <c r="AC81" s="286"/>
      <c r="AD81" s="286"/>
      <c r="AE81" s="101"/>
      <c r="AF81" s="101"/>
      <c r="AG81" s="101"/>
      <c r="AH81" s="336"/>
      <c r="AI81" s="336"/>
      <c r="AJ81" s="286"/>
      <c r="AK81" s="286"/>
      <c r="AL81" s="114">
        <f t="shared" si="14"/>
        <v>0</v>
      </c>
      <c r="AM81" s="104">
        <f t="shared" si="15"/>
        <v>0</v>
      </c>
      <c r="AN81" s="104">
        <f t="shared" si="16"/>
        <v>0</v>
      </c>
      <c r="AO81" s="104">
        <f t="shared" si="17"/>
        <v>0</v>
      </c>
      <c r="AP81" s="121"/>
      <c r="AQ81" s="239">
        <f t="shared" si="18"/>
      </c>
      <c r="AR81" s="239">
        <f t="shared" si="19"/>
      </c>
      <c r="AS81" s="286">
        <v>0</v>
      </c>
      <c r="AT81" s="104">
        <f t="shared" si="20"/>
        <v>0</v>
      </c>
      <c r="AU81" s="106"/>
    </row>
    <row r="82" spans="1:47" s="91" customFormat="1" ht="31.5" customHeight="1">
      <c r="A82" s="100"/>
      <c r="B82" s="100"/>
      <c r="C82" s="101"/>
      <c r="D82" s="101"/>
      <c r="E82" s="101"/>
      <c r="F82" s="332"/>
      <c r="G82" s="101"/>
      <c r="H82" s="235"/>
      <c r="I82" s="235"/>
      <c r="J82" s="101"/>
      <c r="K82" s="101"/>
      <c r="L82" s="101"/>
      <c r="M82" s="101"/>
      <c r="N82" s="101"/>
      <c r="O82" s="286"/>
      <c r="P82" s="286"/>
      <c r="Q82" s="101"/>
      <c r="R82" s="101"/>
      <c r="S82" s="101"/>
      <c r="T82" s="101"/>
      <c r="U82" s="101"/>
      <c r="V82" s="286"/>
      <c r="W82" s="286"/>
      <c r="X82" s="101"/>
      <c r="Y82" s="101"/>
      <c r="Z82" s="101"/>
      <c r="AA82" s="101"/>
      <c r="AB82" s="101"/>
      <c r="AC82" s="286"/>
      <c r="AD82" s="286"/>
      <c r="AE82" s="101"/>
      <c r="AF82" s="101"/>
      <c r="AG82" s="101"/>
      <c r="AH82" s="336"/>
      <c r="AI82" s="336"/>
      <c r="AJ82" s="286"/>
      <c r="AK82" s="286"/>
      <c r="AL82" s="114">
        <f t="shared" si="14"/>
        <v>0</v>
      </c>
      <c r="AM82" s="104">
        <f t="shared" si="15"/>
        <v>0</v>
      </c>
      <c r="AN82" s="104">
        <f t="shared" si="16"/>
        <v>0</v>
      </c>
      <c r="AO82" s="104">
        <f t="shared" si="17"/>
        <v>0</v>
      </c>
      <c r="AP82" s="121"/>
      <c r="AQ82" s="239">
        <f t="shared" si="18"/>
      </c>
      <c r="AR82" s="239">
        <f t="shared" si="19"/>
      </c>
      <c r="AS82" s="286">
        <v>0</v>
      </c>
      <c r="AT82" s="104">
        <f t="shared" si="20"/>
        <v>0</v>
      </c>
      <c r="AU82" s="106"/>
    </row>
    <row r="83" spans="1:47" s="91" customFormat="1" ht="31.5" customHeight="1">
      <c r="A83" s="100"/>
      <c r="B83" s="100"/>
      <c r="C83" s="101"/>
      <c r="D83" s="101"/>
      <c r="E83" s="101"/>
      <c r="F83" s="332"/>
      <c r="G83" s="101"/>
      <c r="H83" s="235"/>
      <c r="I83" s="235"/>
      <c r="J83" s="101"/>
      <c r="K83" s="101"/>
      <c r="L83" s="101"/>
      <c r="M83" s="101"/>
      <c r="N83" s="101"/>
      <c r="O83" s="286"/>
      <c r="P83" s="286"/>
      <c r="Q83" s="101"/>
      <c r="R83" s="101"/>
      <c r="S83" s="101"/>
      <c r="T83" s="101"/>
      <c r="U83" s="101"/>
      <c r="V83" s="286"/>
      <c r="W83" s="286"/>
      <c r="X83" s="101"/>
      <c r="Y83" s="101"/>
      <c r="Z83" s="101"/>
      <c r="AA83" s="101"/>
      <c r="AB83" s="101"/>
      <c r="AC83" s="286"/>
      <c r="AD83" s="286"/>
      <c r="AE83" s="101"/>
      <c r="AF83" s="101"/>
      <c r="AG83" s="101"/>
      <c r="AH83" s="336"/>
      <c r="AI83" s="336"/>
      <c r="AJ83" s="286"/>
      <c r="AK83" s="286"/>
      <c r="AL83" s="114">
        <f t="shared" si="14"/>
        <v>0</v>
      </c>
      <c r="AM83" s="104">
        <f t="shared" si="15"/>
        <v>0</v>
      </c>
      <c r="AN83" s="104">
        <f t="shared" si="16"/>
        <v>0</v>
      </c>
      <c r="AO83" s="104">
        <f t="shared" si="17"/>
        <v>0</v>
      </c>
      <c r="AP83" s="121"/>
      <c r="AQ83" s="239">
        <f t="shared" si="18"/>
      </c>
      <c r="AR83" s="239">
        <f t="shared" si="19"/>
      </c>
      <c r="AS83" s="286">
        <v>0</v>
      </c>
      <c r="AT83" s="104">
        <f t="shared" si="20"/>
        <v>0</v>
      </c>
      <c r="AU83" s="106"/>
    </row>
    <row r="84" spans="1:47" s="91" customFormat="1" ht="31.5" customHeight="1">
      <c r="A84" s="100"/>
      <c r="B84" s="100"/>
      <c r="C84" s="101"/>
      <c r="D84" s="101"/>
      <c r="E84" s="101"/>
      <c r="F84" s="332"/>
      <c r="G84" s="101"/>
      <c r="H84" s="235"/>
      <c r="I84" s="235"/>
      <c r="J84" s="101"/>
      <c r="K84" s="101"/>
      <c r="L84" s="101"/>
      <c r="M84" s="101"/>
      <c r="N84" s="101"/>
      <c r="O84" s="286"/>
      <c r="P84" s="286"/>
      <c r="Q84" s="101"/>
      <c r="R84" s="101"/>
      <c r="S84" s="101"/>
      <c r="T84" s="101"/>
      <c r="U84" s="101"/>
      <c r="V84" s="286"/>
      <c r="W84" s="286"/>
      <c r="X84" s="101"/>
      <c r="Y84" s="101"/>
      <c r="Z84" s="101"/>
      <c r="AA84" s="101"/>
      <c r="AB84" s="101"/>
      <c r="AC84" s="286"/>
      <c r="AD84" s="286"/>
      <c r="AE84" s="101"/>
      <c r="AF84" s="101"/>
      <c r="AG84" s="101"/>
      <c r="AH84" s="336"/>
      <c r="AI84" s="336"/>
      <c r="AJ84" s="286"/>
      <c r="AK84" s="286"/>
      <c r="AL84" s="114">
        <f t="shared" si="14"/>
        <v>0</v>
      </c>
      <c r="AM84" s="104">
        <f t="shared" si="15"/>
        <v>0</v>
      </c>
      <c r="AN84" s="104">
        <f t="shared" si="16"/>
        <v>0</v>
      </c>
      <c r="AO84" s="104">
        <f t="shared" si="17"/>
        <v>0</v>
      </c>
      <c r="AP84" s="121"/>
      <c r="AQ84" s="239">
        <f t="shared" si="18"/>
      </c>
      <c r="AR84" s="239">
        <f t="shared" si="19"/>
      </c>
      <c r="AS84" s="286">
        <v>0</v>
      </c>
      <c r="AT84" s="104">
        <f t="shared" si="20"/>
        <v>0</v>
      </c>
      <c r="AU84" s="106"/>
    </row>
    <row r="85" spans="1:47" s="91" customFormat="1" ht="31.5" customHeight="1">
      <c r="A85" s="100"/>
      <c r="B85" s="100"/>
      <c r="C85" s="101"/>
      <c r="D85" s="101"/>
      <c r="E85" s="101"/>
      <c r="F85" s="332"/>
      <c r="G85" s="101"/>
      <c r="H85" s="235"/>
      <c r="I85" s="235"/>
      <c r="J85" s="101"/>
      <c r="K85" s="101"/>
      <c r="L85" s="101"/>
      <c r="M85" s="101"/>
      <c r="N85" s="101"/>
      <c r="O85" s="286"/>
      <c r="P85" s="286"/>
      <c r="Q85" s="101"/>
      <c r="R85" s="101"/>
      <c r="S85" s="101"/>
      <c r="T85" s="101"/>
      <c r="U85" s="101"/>
      <c r="V85" s="286"/>
      <c r="W85" s="286"/>
      <c r="X85" s="101"/>
      <c r="Y85" s="101"/>
      <c r="Z85" s="101"/>
      <c r="AA85" s="101"/>
      <c r="AB85" s="101"/>
      <c r="AC85" s="286"/>
      <c r="AD85" s="286"/>
      <c r="AE85" s="101"/>
      <c r="AF85" s="101"/>
      <c r="AG85" s="101"/>
      <c r="AH85" s="336"/>
      <c r="AI85" s="336"/>
      <c r="AJ85" s="286"/>
      <c r="AK85" s="286"/>
      <c r="AL85" s="114">
        <f t="shared" si="14"/>
        <v>0</v>
      </c>
      <c r="AM85" s="104">
        <f t="shared" si="15"/>
        <v>0</v>
      </c>
      <c r="AN85" s="104">
        <f t="shared" si="16"/>
        <v>0</v>
      </c>
      <c r="AO85" s="104">
        <f t="shared" si="17"/>
        <v>0</v>
      </c>
      <c r="AP85" s="121"/>
      <c r="AQ85" s="239">
        <f t="shared" si="18"/>
      </c>
      <c r="AR85" s="239">
        <f t="shared" si="19"/>
      </c>
      <c r="AS85" s="286">
        <v>0</v>
      </c>
      <c r="AT85" s="104">
        <f t="shared" si="20"/>
        <v>0</v>
      </c>
      <c r="AU85" s="106"/>
    </row>
    <row r="86" spans="1:47" s="91" customFormat="1" ht="31.5" customHeight="1">
      <c r="A86" s="100"/>
      <c r="B86" s="100"/>
      <c r="C86" s="101"/>
      <c r="D86" s="101"/>
      <c r="E86" s="101"/>
      <c r="F86" s="332"/>
      <c r="G86" s="101"/>
      <c r="H86" s="235"/>
      <c r="I86" s="235"/>
      <c r="J86" s="101"/>
      <c r="K86" s="101"/>
      <c r="L86" s="101"/>
      <c r="M86" s="101"/>
      <c r="N86" s="101"/>
      <c r="O86" s="286"/>
      <c r="P86" s="286"/>
      <c r="Q86" s="101"/>
      <c r="R86" s="101"/>
      <c r="S86" s="101"/>
      <c r="T86" s="101"/>
      <c r="U86" s="101"/>
      <c r="V86" s="286"/>
      <c r="W86" s="286"/>
      <c r="X86" s="101"/>
      <c r="Y86" s="101"/>
      <c r="Z86" s="101"/>
      <c r="AA86" s="101"/>
      <c r="AB86" s="101"/>
      <c r="AC86" s="286"/>
      <c r="AD86" s="286"/>
      <c r="AE86" s="101"/>
      <c r="AF86" s="101"/>
      <c r="AG86" s="101"/>
      <c r="AH86" s="336"/>
      <c r="AI86" s="336"/>
      <c r="AJ86" s="286"/>
      <c r="AK86" s="286"/>
      <c r="AL86" s="114">
        <f t="shared" si="14"/>
        <v>0</v>
      </c>
      <c r="AM86" s="104">
        <f t="shared" si="15"/>
        <v>0</v>
      </c>
      <c r="AN86" s="104">
        <f t="shared" si="16"/>
        <v>0</v>
      </c>
      <c r="AO86" s="104">
        <f t="shared" si="17"/>
        <v>0</v>
      </c>
      <c r="AP86" s="121"/>
      <c r="AQ86" s="239">
        <f t="shared" si="18"/>
      </c>
      <c r="AR86" s="239">
        <f t="shared" si="19"/>
      </c>
      <c r="AS86" s="286">
        <v>0</v>
      </c>
      <c r="AT86" s="104">
        <f t="shared" si="20"/>
        <v>0</v>
      </c>
      <c r="AU86" s="106"/>
    </row>
    <row r="87" spans="1:47" s="91" customFormat="1" ht="31.5" customHeight="1">
      <c r="A87" s="100"/>
      <c r="B87" s="100"/>
      <c r="C87" s="101"/>
      <c r="D87" s="101"/>
      <c r="E87" s="101"/>
      <c r="F87" s="332"/>
      <c r="G87" s="101"/>
      <c r="H87" s="235"/>
      <c r="I87" s="235"/>
      <c r="J87" s="101"/>
      <c r="K87" s="101"/>
      <c r="L87" s="101"/>
      <c r="M87" s="101"/>
      <c r="N87" s="101"/>
      <c r="O87" s="286"/>
      <c r="P87" s="286"/>
      <c r="Q87" s="101"/>
      <c r="R87" s="101"/>
      <c r="S87" s="101"/>
      <c r="T87" s="101"/>
      <c r="U87" s="101"/>
      <c r="V87" s="286"/>
      <c r="W87" s="286"/>
      <c r="X87" s="101"/>
      <c r="Y87" s="101"/>
      <c r="Z87" s="101"/>
      <c r="AA87" s="101"/>
      <c r="AB87" s="101"/>
      <c r="AC87" s="286"/>
      <c r="AD87" s="286"/>
      <c r="AE87" s="101"/>
      <c r="AF87" s="101"/>
      <c r="AG87" s="101"/>
      <c r="AH87" s="336"/>
      <c r="AI87" s="336"/>
      <c r="AJ87" s="286"/>
      <c r="AK87" s="286"/>
      <c r="AL87" s="114">
        <f t="shared" si="14"/>
        <v>0</v>
      </c>
      <c r="AM87" s="104">
        <f t="shared" si="15"/>
        <v>0</v>
      </c>
      <c r="AN87" s="104">
        <f t="shared" si="16"/>
        <v>0</v>
      </c>
      <c r="AO87" s="104">
        <f t="shared" si="17"/>
        <v>0</v>
      </c>
      <c r="AP87" s="121"/>
      <c r="AQ87" s="239">
        <f t="shared" si="18"/>
      </c>
      <c r="AR87" s="239">
        <f t="shared" si="19"/>
      </c>
      <c r="AS87" s="286">
        <v>0</v>
      </c>
      <c r="AT87" s="104">
        <f t="shared" si="20"/>
        <v>0</v>
      </c>
      <c r="AU87" s="106"/>
    </row>
    <row r="88" spans="1:47" s="91" customFormat="1" ht="31.5" customHeight="1">
      <c r="A88" s="100"/>
      <c r="B88" s="100"/>
      <c r="C88" s="101"/>
      <c r="D88" s="101"/>
      <c r="E88" s="101"/>
      <c r="F88" s="332"/>
      <c r="G88" s="101"/>
      <c r="H88" s="235"/>
      <c r="I88" s="235"/>
      <c r="J88" s="101"/>
      <c r="K88" s="101"/>
      <c r="L88" s="101"/>
      <c r="M88" s="101"/>
      <c r="N88" s="101"/>
      <c r="O88" s="286"/>
      <c r="P88" s="286"/>
      <c r="Q88" s="101"/>
      <c r="R88" s="101"/>
      <c r="S88" s="101"/>
      <c r="T88" s="101"/>
      <c r="U88" s="101"/>
      <c r="V88" s="286"/>
      <c r="W88" s="286"/>
      <c r="X88" s="101"/>
      <c r="Y88" s="101"/>
      <c r="Z88" s="101"/>
      <c r="AA88" s="101"/>
      <c r="AB88" s="101"/>
      <c r="AC88" s="286"/>
      <c r="AD88" s="286"/>
      <c r="AE88" s="101"/>
      <c r="AF88" s="101"/>
      <c r="AG88" s="101"/>
      <c r="AH88" s="336"/>
      <c r="AI88" s="336"/>
      <c r="AJ88" s="286"/>
      <c r="AK88" s="286"/>
      <c r="AL88" s="114">
        <f t="shared" si="14"/>
        <v>0</v>
      </c>
      <c r="AM88" s="104">
        <f t="shared" si="15"/>
        <v>0</v>
      </c>
      <c r="AN88" s="104">
        <f t="shared" si="16"/>
        <v>0</v>
      </c>
      <c r="AO88" s="104">
        <f t="shared" si="17"/>
        <v>0</v>
      </c>
      <c r="AP88" s="121"/>
      <c r="AQ88" s="239">
        <f t="shared" si="18"/>
      </c>
      <c r="AR88" s="239">
        <f t="shared" si="19"/>
      </c>
      <c r="AS88" s="286">
        <v>0</v>
      </c>
      <c r="AT88" s="104">
        <f t="shared" si="20"/>
        <v>0</v>
      </c>
      <c r="AU88" s="106"/>
    </row>
    <row r="89" spans="1:47" s="91" customFormat="1" ht="31.5" customHeight="1">
      <c r="A89" s="100"/>
      <c r="B89" s="100"/>
      <c r="C89" s="101"/>
      <c r="D89" s="101"/>
      <c r="E89" s="101"/>
      <c r="F89" s="332"/>
      <c r="G89" s="101"/>
      <c r="H89" s="235"/>
      <c r="I89" s="235"/>
      <c r="J89" s="101"/>
      <c r="K89" s="101"/>
      <c r="L89" s="101"/>
      <c r="M89" s="101"/>
      <c r="N89" s="101"/>
      <c r="O89" s="286"/>
      <c r="P89" s="286"/>
      <c r="Q89" s="101"/>
      <c r="R89" s="101"/>
      <c r="S89" s="101"/>
      <c r="T89" s="101"/>
      <c r="U89" s="101"/>
      <c r="V89" s="286"/>
      <c r="W89" s="286"/>
      <c r="X89" s="101"/>
      <c r="Y89" s="101"/>
      <c r="Z89" s="101"/>
      <c r="AA89" s="101"/>
      <c r="AB89" s="101"/>
      <c r="AC89" s="286"/>
      <c r="AD89" s="286"/>
      <c r="AE89" s="101"/>
      <c r="AF89" s="101"/>
      <c r="AG89" s="101"/>
      <c r="AH89" s="336"/>
      <c r="AI89" s="336"/>
      <c r="AJ89" s="286"/>
      <c r="AK89" s="286"/>
      <c r="AL89" s="114">
        <f t="shared" si="14"/>
        <v>0</v>
      </c>
      <c r="AM89" s="104">
        <f t="shared" si="15"/>
        <v>0</v>
      </c>
      <c r="AN89" s="104">
        <f t="shared" si="16"/>
        <v>0</v>
      </c>
      <c r="AO89" s="104">
        <f t="shared" si="17"/>
        <v>0</v>
      </c>
      <c r="AP89" s="121"/>
      <c r="AQ89" s="239">
        <f t="shared" si="18"/>
      </c>
      <c r="AR89" s="239">
        <f t="shared" si="19"/>
      </c>
      <c r="AS89" s="286">
        <v>0</v>
      </c>
      <c r="AT89" s="104">
        <f t="shared" si="20"/>
        <v>0</v>
      </c>
      <c r="AU89" s="106"/>
    </row>
    <row r="90" spans="1:47" s="91" customFormat="1" ht="31.5" customHeight="1">
      <c r="A90" s="100"/>
      <c r="B90" s="100"/>
      <c r="C90" s="101"/>
      <c r="D90" s="101"/>
      <c r="E90" s="101"/>
      <c r="F90" s="332"/>
      <c r="G90" s="101"/>
      <c r="H90" s="235"/>
      <c r="I90" s="235"/>
      <c r="J90" s="101"/>
      <c r="K90" s="101"/>
      <c r="L90" s="101"/>
      <c r="M90" s="101"/>
      <c r="N90" s="101"/>
      <c r="O90" s="286"/>
      <c r="P90" s="286"/>
      <c r="Q90" s="101"/>
      <c r="R90" s="101"/>
      <c r="S90" s="101"/>
      <c r="T90" s="101"/>
      <c r="U90" s="101"/>
      <c r="V90" s="286"/>
      <c r="W90" s="286"/>
      <c r="X90" s="101"/>
      <c r="Y90" s="101"/>
      <c r="Z90" s="101"/>
      <c r="AA90" s="101"/>
      <c r="AB90" s="101"/>
      <c r="AC90" s="286"/>
      <c r="AD90" s="286"/>
      <c r="AE90" s="101"/>
      <c r="AF90" s="101"/>
      <c r="AG90" s="101"/>
      <c r="AH90" s="336"/>
      <c r="AI90" s="336"/>
      <c r="AJ90" s="286"/>
      <c r="AK90" s="286"/>
      <c r="AL90" s="114">
        <f t="shared" si="14"/>
        <v>0</v>
      </c>
      <c r="AM90" s="104">
        <f t="shared" si="15"/>
        <v>0</v>
      </c>
      <c r="AN90" s="104">
        <f t="shared" si="16"/>
        <v>0</v>
      </c>
      <c r="AO90" s="104">
        <f t="shared" si="17"/>
        <v>0</v>
      </c>
      <c r="AP90" s="121"/>
      <c r="AQ90" s="239">
        <f t="shared" si="18"/>
      </c>
      <c r="AR90" s="239">
        <f t="shared" si="19"/>
      </c>
      <c r="AS90" s="286">
        <v>0</v>
      </c>
      <c r="AT90" s="104">
        <f t="shared" si="20"/>
        <v>0</v>
      </c>
      <c r="AU90" s="106"/>
    </row>
    <row r="91" spans="1:47" s="91" customFormat="1" ht="31.5" customHeight="1">
      <c r="A91" s="100"/>
      <c r="B91" s="100"/>
      <c r="C91" s="101"/>
      <c r="D91" s="101"/>
      <c r="E91" s="101"/>
      <c r="F91" s="332"/>
      <c r="G91" s="101"/>
      <c r="H91" s="235"/>
      <c r="I91" s="235"/>
      <c r="J91" s="101"/>
      <c r="K91" s="101"/>
      <c r="L91" s="101"/>
      <c r="M91" s="101"/>
      <c r="N91" s="101"/>
      <c r="O91" s="286"/>
      <c r="P91" s="286"/>
      <c r="Q91" s="101"/>
      <c r="R91" s="101"/>
      <c r="S91" s="101"/>
      <c r="T91" s="101"/>
      <c r="U91" s="101"/>
      <c r="V91" s="286"/>
      <c r="W91" s="286"/>
      <c r="X91" s="101"/>
      <c r="Y91" s="101"/>
      <c r="Z91" s="101"/>
      <c r="AA91" s="101"/>
      <c r="AB91" s="101"/>
      <c r="AC91" s="286"/>
      <c r="AD91" s="286"/>
      <c r="AE91" s="101"/>
      <c r="AF91" s="101"/>
      <c r="AG91" s="101"/>
      <c r="AH91" s="336"/>
      <c r="AI91" s="336"/>
      <c r="AJ91" s="286"/>
      <c r="AK91" s="286"/>
      <c r="AL91" s="114">
        <f t="shared" si="14"/>
        <v>0</v>
      </c>
      <c r="AM91" s="104">
        <f t="shared" si="15"/>
        <v>0</v>
      </c>
      <c r="AN91" s="104">
        <f t="shared" si="16"/>
        <v>0</v>
      </c>
      <c r="AO91" s="104">
        <f t="shared" si="17"/>
        <v>0</v>
      </c>
      <c r="AP91" s="121"/>
      <c r="AQ91" s="239">
        <f t="shared" si="18"/>
      </c>
      <c r="AR91" s="239">
        <f t="shared" si="19"/>
      </c>
      <c r="AS91" s="286">
        <v>0</v>
      </c>
      <c r="AT91" s="104">
        <f t="shared" si="20"/>
        <v>0</v>
      </c>
      <c r="AU91" s="106"/>
    </row>
    <row r="92" spans="1:47" s="91" customFormat="1" ht="31.5" customHeight="1">
      <c r="A92" s="100"/>
      <c r="B92" s="100"/>
      <c r="C92" s="101"/>
      <c r="D92" s="101"/>
      <c r="E92" s="101"/>
      <c r="F92" s="332"/>
      <c r="G92" s="101"/>
      <c r="H92" s="235"/>
      <c r="I92" s="235"/>
      <c r="J92" s="101"/>
      <c r="K92" s="101"/>
      <c r="L92" s="101"/>
      <c r="M92" s="101"/>
      <c r="N92" s="101"/>
      <c r="O92" s="286"/>
      <c r="P92" s="286"/>
      <c r="Q92" s="101"/>
      <c r="R92" s="101"/>
      <c r="S92" s="101"/>
      <c r="T92" s="101"/>
      <c r="U92" s="101"/>
      <c r="V92" s="286"/>
      <c r="W92" s="286"/>
      <c r="X92" s="101"/>
      <c r="Y92" s="101"/>
      <c r="Z92" s="101"/>
      <c r="AA92" s="101"/>
      <c r="AB92" s="101"/>
      <c r="AC92" s="286"/>
      <c r="AD92" s="286"/>
      <c r="AE92" s="101"/>
      <c r="AF92" s="101"/>
      <c r="AG92" s="101"/>
      <c r="AH92" s="336"/>
      <c r="AI92" s="336"/>
      <c r="AJ92" s="286"/>
      <c r="AK92" s="286"/>
      <c r="AL92" s="114">
        <f t="shared" si="14"/>
        <v>0</v>
      </c>
      <c r="AM92" s="104">
        <f t="shared" si="15"/>
        <v>0</v>
      </c>
      <c r="AN92" s="104">
        <f t="shared" si="16"/>
        <v>0</v>
      </c>
      <c r="AO92" s="104">
        <f t="shared" si="17"/>
        <v>0</v>
      </c>
      <c r="AP92" s="121"/>
      <c r="AQ92" s="239">
        <f t="shared" si="18"/>
      </c>
      <c r="AR92" s="239">
        <f t="shared" si="19"/>
      </c>
      <c r="AS92" s="286">
        <v>0</v>
      </c>
      <c r="AT92" s="104">
        <f t="shared" si="20"/>
        <v>0</v>
      </c>
      <c r="AU92" s="106"/>
    </row>
    <row r="93" spans="1:47" s="91" customFormat="1" ht="31.5" customHeight="1">
      <c r="A93" s="100"/>
      <c r="B93" s="100"/>
      <c r="C93" s="101"/>
      <c r="D93" s="101"/>
      <c r="E93" s="101"/>
      <c r="F93" s="332"/>
      <c r="G93" s="101"/>
      <c r="H93" s="235"/>
      <c r="I93" s="235"/>
      <c r="J93" s="101"/>
      <c r="K93" s="101"/>
      <c r="L93" s="101"/>
      <c r="M93" s="101"/>
      <c r="N93" s="101"/>
      <c r="O93" s="286"/>
      <c r="P93" s="286"/>
      <c r="Q93" s="101"/>
      <c r="R93" s="101"/>
      <c r="S93" s="101"/>
      <c r="T93" s="101"/>
      <c r="U93" s="101"/>
      <c r="V93" s="286"/>
      <c r="W93" s="286"/>
      <c r="X93" s="101"/>
      <c r="Y93" s="101"/>
      <c r="Z93" s="101"/>
      <c r="AA93" s="101"/>
      <c r="AB93" s="101"/>
      <c r="AC93" s="286"/>
      <c r="AD93" s="286"/>
      <c r="AE93" s="101"/>
      <c r="AF93" s="101"/>
      <c r="AG93" s="101"/>
      <c r="AH93" s="336"/>
      <c r="AI93" s="336"/>
      <c r="AJ93" s="286"/>
      <c r="AK93" s="286"/>
      <c r="AL93" s="114">
        <f t="shared" si="14"/>
        <v>0</v>
      </c>
      <c r="AM93" s="104">
        <f t="shared" si="15"/>
        <v>0</v>
      </c>
      <c r="AN93" s="104">
        <f t="shared" si="16"/>
        <v>0</v>
      </c>
      <c r="AO93" s="104">
        <f t="shared" si="17"/>
        <v>0</v>
      </c>
      <c r="AP93" s="121"/>
      <c r="AQ93" s="239">
        <f t="shared" si="18"/>
      </c>
      <c r="AR93" s="239">
        <f t="shared" si="19"/>
      </c>
      <c r="AS93" s="286">
        <v>0</v>
      </c>
      <c r="AT93" s="104">
        <f t="shared" si="20"/>
        <v>0</v>
      </c>
      <c r="AU93" s="106"/>
    </row>
    <row r="94" spans="1:47" s="91" customFormat="1" ht="31.5" customHeight="1">
      <c r="A94" s="100"/>
      <c r="B94" s="100"/>
      <c r="C94" s="101"/>
      <c r="D94" s="101"/>
      <c r="E94" s="101"/>
      <c r="F94" s="332"/>
      <c r="G94" s="101"/>
      <c r="H94" s="235"/>
      <c r="I94" s="235"/>
      <c r="J94" s="101"/>
      <c r="K94" s="101"/>
      <c r="L94" s="101"/>
      <c r="M94" s="101"/>
      <c r="N94" s="101"/>
      <c r="O94" s="286"/>
      <c r="P94" s="286"/>
      <c r="Q94" s="101"/>
      <c r="R94" s="101"/>
      <c r="S94" s="101"/>
      <c r="T94" s="101"/>
      <c r="U94" s="101"/>
      <c r="V94" s="286"/>
      <c r="W94" s="286"/>
      <c r="X94" s="101"/>
      <c r="Y94" s="101"/>
      <c r="Z94" s="101"/>
      <c r="AA94" s="101"/>
      <c r="AB94" s="101"/>
      <c r="AC94" s="286"/>
      <c r="AD94" s="286"/>
      <c r="AE94" s="101"/>
      <c r="AF94" s="101"/>
      <c r="AG94" s="101"/>
      <c r="AH94" s="336"/>
      <c r="AI94" s="336"/>
      <c r="AJ94" s="286"/>
      <c r="AK94" s="286"/>
      <c r="AL94" s="114">
        <f t="shared" si="14"/>
        <v>0</v>
      </c>
      <c r="AM94" s="104">
        <f t="shared" si="15"/>
        <v>0</v>
      </c>
      <c r="AN94" s="104">
        <f t="shared" si="16"/>
        <v>0</v>
      </c>
      <c r="AO94" s="104">
        <f t="shared" si="17"/>
        <v>0</v>
      </c>
      <c r="AP94" s="121"/>
      <c r="AQ94" s="239">
        <f t="shared" si="18"/>
      </c>
      <c r="AR94" s="239">
        <f t="shared" si="19"/>
      </c>
      <c r="AS94" s="286">
        <v>0</v>
      </c>
      <c r="AT94" s="104">
        <f t="shared" si="20"/>
        <v>0</v>
      </c>
      <c r="AU94" s="106"/>
    </row>
    <row r="95" spans="1:47" s="76" customFormat="1" ht="23.25" customHeight="1">
      <c r="A95" s="201" t="s">
        <v>1</v>
      </c>
      <c r="B95" s="339"/>
      <c r="C95" s="285">
        <f>COUNTIF(C5:C94,"x")</f>
        <v>0</v>
      </c>
      <c r="D95" s="285">
        <f>COUNTIF(D5:D94,"x")</f>
        <v>0</v>
      </c>
      <c r="E95" s="285">
        <f>COUNTIF(E5:E94,"x")</f>
        <v>0</v>
      </c>
      <c r="F95" s="285">
        <f>COUNTIF(F5:F94,"x")</f>
        <v>0</v>
      </c>
      <c r="G95" s="338">
        <f>COUNTIF(G5:G94,"x")</f>
        <v>0</v>
      </c>
      <c r="H95" s="287">
        <f>SUM(H5:H94)</f>
        <v>0</v>
      </c>
      <c r="I95" s="287">
        <f>SUM(I5:I94)</f>
        <v>0</v>
      </c>
      <c r="J95" s="285">
        <f>COUNTIF(J5:J94,"x")</f>
        <v>0</v>
      </c>
      <c r="K95" s="285">
        <f>COUNTIF(K5:K94,"x")</f>
        <v>0</v>
      </c>
      <c r="L95" s="285">
        <f>COUNTIF(L5:L94,"x")</f>
        <v>0</v>
      </c>
      <c r="M95" s="285">
        <f>COUNTIF(M5:M94,"x")</f>
        <v>0</v>
      </c>
      <c r="N95" s="285">
        <f>COUNTIF(N5:N94,"x")</f>
        <v>0</v>
      </c>
      <c r="O95" s="288">
        <f>SUM(O5:O94)</f>
        <v>0</v>
      </c>
      <c r="P95" s="288">
        <f>SUM(P5:P94)</f>
        <v>0</v>
      </c>
      <c r="Q95" s="285">
        <f>COUNTIF(Q5:Q94,"x")</f>
        <v>0</v>
      </c>
      <c r="R95" s="285">
        <f>COUNTIF(R5:R94,"x")</f>
        <v>0</v>
      </c>
      <c r="S95" s="285">
        <f>COUNTIF(S5:S94,"x")</f>
        <v>0</v>
      </c>
      <c r="T95" s="285">
        <f>COUNTIF(T5:T94,"x")</f>
        <v>0</v>
      </c>
      <c r="U95" s="285">
        <f>COUNTIF(U5:U94,"x")</f>
        <v>0</v>
      </c>
      <c r="V95" s="288">
        <f>SUM(V5:V94)</f>
        <v>0</v>
      </c>
      <c r="W95" s="288">
        <f>SUM(W5:W94)</f>
        <v>0</v>
      </c>
      <c r="X95" s="285">
        <f>COUNTIF(X5:X94,"x")</f>
        <v>0</v>
      </c>
      <c r="Y95" s="285">
        <f>COUNTIF(Y5:Y94,"x")</f>
        <v>0</v>
      </c>
      <c r="Z95" s="285">
        <f>COUNTIF(Z5:Z94,"x")</f>
        <v>0</v>
      </c>
      <c r="AA95" s="285">
        <f>COUNTIF(AA5:AA94,"x")</f>
        <v>0</v>
      </c>
      <c r="AB95" s="285">
        <f>COUNTIF(AB5:AB94,"x")</f>
        <v>0</v>
      </c>
      <c r="AC95" s="288">
        <f>SUM(AC5:AC94)</f>
        <v>0</v>
      </c>
      <c r="AD95" s="288">
        <f>SUM(AD5:AD94)</f>
        <v>0</v>
      </c>
      <c r="AE95" s="285">
        <f>COUNTIF(AE5:AE94,"x")</f>
        <v>0</v>
      </c>
      <c r="AF95" s="285">
        <f>COUNTIF(AF5:AF94,"x")</f>
        <v>0</v>
      </c>
      <c r="AG95" s="285">
        <f>COUNTIF(AG5:AG94,"x")</f>
        <v>0</v>
      </c>
      <c r="AH95" s="220">
        <f>COUNTIF(AH5:AH94,"x")</f>
        <v>0</v>
      </c>
      <c r="AI95" s="220">
        <f>COUNTIF(AI5:AI94,"x")</f>
        <v>0</v>
      </c>
      <c r="AJ95" s="288">
        <f aca="true" t="shared" si="21" ref="AJ95:AO95">SUM(AJ5:AJ94)</f>
        <v>0</v>
      </c>
      <c r="AK95" s="288">
        <f t="shared" si="21"/>
        <v>0</v>
      </c>
      <c r="AL95" s="289">
        <f t="shared" si="21"/>
        <v>0</v>
      </c>
      <c r="AM95" s="290">
        <f t="shared" si="21"/>
        <v>0</v>
      </c>
      <c r="AN95" s="290">
        <f t="shared" si="21"/>
        <v>0</v>
      </c>
      <c r="AO95" s="290">
        <f t="shared" si="21"/>
        <v>0</v>
      </c>
      <c r="AP95" s="291"/>
      <c r="AQ95" s="224"/>
      <c r="AR95" s="224"/>
      <c r="AS95" s="288">
        <f>SUM(AS5:AS94)</f>
        <v>0</v>
      </c>
      <c r="AT95" s="290">
        <f>SUM(AT5:AT94)</f>
        <v>0</v>
      </c>
      <c r="AU95" s="207"/>
    </row>
    <row r="96" spans="1:47" s="23" customFormat="1" ht="20.25" customHeight="1">
      <c r="A96" s="165"/>
      <c r="B96" s="125"/>
      <c r="C96" s="126"/>
      <c r="D96" s="126"/>
      <c r="E96" s="126"/>
      <c r="F96" s="126"/>
      <c r="G96" s="126"/>
      <c r="H96" s="127"/>
      <c r="I96" s="127"/>
      <c r="J96" s="126"/>
      <c r="K96" s="126"/>
      <c r="L96" s="126"/>
      <c r="M96" s="126"/>
      <c r="N96" s="126"/>
      <c r="O96" s="128"/>
      <c r="P96" s="128"/>
      <c r="Q96" s="126"/>
      <c r="R96" s="126"/>
      <c r="S96" s="126"/>
      <c r="T96" s="126"/>
      <c r="U96" s="126"/>
      <c r="V96" s="128"/>
      <c r="W96" s="128"/>
      <c r="X96" s="126"/>
      <c r="Y96" s="126"/>
      <c r="Z96" s="126"/>
      <c r="AA96" s="126"/>
      <c r="AB96" s="126"/>
      <c r="AC96" s="128"/>
      <c r="AD96" s="128"/>
      <c r="AE96" s="126"/>
      <c r="AF96" s="126"/>
      <c r="AG96" s="126"/>
      <c r="AH96" s="126"/>
      <c r="AI96" s="126"/>
      <c r="AJ96" s="128"/>
      <c r="AK96" s="128"/>
      <c r="AL96" s="129"/>
      <c r="AM96" s="29"/>
      <c r="AN96" s="29"/>
      <c r="AO96" s="29"/>
      <c r="AP96" s="130"/>
      <c r="AQ96" s="240"/>
      <c r="AR96" s="240"/>
      <c r="AS96" s="29"/>
      <c r="AT96" s="29"/>
      <c r="AU96" s="29"/>
    </row>
    <row r="97" spans="1:47" ht="15">
      <c r="A97" s="394"/>
      <c r="B97" s="394"/>
      <c r="C97" s="394"/>
      <c r="D97" s="394"/>
      <c r="E97" s="394"/>
      <c r="F97" s="394"/>
      <c r="G97" s="394"/>
      <c r="H97" s="394"/>
      <c r="I97" s="394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7"/>
      <c r="AM97" s="46"/>
      <c r="AN97" s="46"/>
      <c r="AO97" s="59"/>
      <c r="AP97" s="46"/>
      <c r="AQ97" s="241"/>
      <c r="AR97" s="241"/>
      <c r="AS97" s="94"/>
      <c r="AT97" s="46"/>
      <c r="AU97" s="42"/>
    </row>
    <row r="98" spans="1:47" ht="15">
      <c r="A98" s="78"/>
      <c r="B98" s="78"/>
      <c r="C98" s="42"/>
      <c r="D98" s="42"/>
      <c r="E98" s="42"/>
      <c r="F98" s="42"/>
      <c r="G98" s="42"/>
      <c r="H98" s="69"/>
      <c r="I98" s="69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7"/>
      <c r="AM98" s="46"/>
      <c r="AN98" s="46"/>
      <c r="AO98" s="59"/>
      <c r="AP98" s="46"/>
      <c r="AQ98" s="241"/>
      <c r="AR98" s="241"/>
      <c r="AS98" s="94"/>
      <c r="AT98" s="46"/>
      <c r="AU98" s="42"/>
    </row>
    <row r="99" spans="1:47" s="3" customFormat="1" ht="15">
      <c r="A99" s="78"/>
      <c r="B99" s="42"/>
      <c r="C99" s="62" t="s">
        <v>28</v>
      </c>
      <c r="D99" s="30"/>
      <c r="E99" s="30"/>
      <c r="F99" s="30"/>
      <c r="G99" s="30"/>
      <c r="H99" s="70"/>
      <c r="I99" s="7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1"/>
      <c r="X99" s="32"/>
      <c r="Y99" s="33" t="s">
        <v>24</v>
      </c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5"/>
      <c r="AM99" s="34"/>
      <c r="AN99" s="36"/>
      <c r="AO99" s="37"/>
      <c r="AP99" s="38"/>
      <c r="AQ99" s="241"/>
      <c r="AR99" s="242"/>
      <c r="AS99" s="38"/>
      <c r="AT99" s="41"/>
      <c r="AU99" s="32"/>
    </row>
    <row r="100" spans="1:47" s="3" customFormat="1" ht="15">
      <c r="A100" s="166"/>
      <c r="B100" s="42"/>
      <c r="C100" s="60"/>
      <c r="D100" s="42"/>
      <c r="E100" s="42"/>
      <c r="F100" s="42"/>
      <c r="G100" s="42"/>
      <c r="H100" s="69"/>
      <c r="I100" s="69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3"/>
      <c r="X100" s="44"/>
      <c r="Y100" s="45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7"/>
      <c r="AM100" s="46"/>
      <c r="AN100" s="38"/>
      <c r="AO100" s="48"/>
      <c r="AP100" s="38"/>
      <c r="AQ100" s="241"/>
      <c r="AR100" s="242"/>
      <c r="AS100" s="38"/>
      <c r="AT100" s="41"/>
      <c r="AU100" s="32"/>
    </row>
    <row r="101" spans="1:47" s="3" customFormat="1" ht="15">
      <c r="A101" s="78"/>
      <c r="B101" s="42"/>
      <c r="C101" s="63"/>
      <c r="D101" s="49"/>
      <c r="E101" s="49"/>
      <c r="F101" s="49"/>
      <c r="G101" s="49"/>
      <c r="H101" s="71"/>
      <c r="I101" s="71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50"/>
      <c r="X101" s="44"/>
      <c r="Y101" s="51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3"/>
      <c r="AM101" s="52"/>
      <c r="AN101" s="54"/>
      <c r="AO101" s="55"/>
      <c r="AP101" s="38"/>
      <c r="AQ101" s="241"/>
      <c r="AR101" s="242"/>
      <c r="AS101" s="38"/>
      <c r="AT101" s="41"/>
      <c r="AU101" s="32"/>
    </row>
    <row r="102" spans="1:47" ht="15">
      <c r="A102" s="78"/>
      <c r="B102" s="78"/>
      <c r="C102" s="173"/>
      <c r="D102" s="56" t="s">
        <v>25</v>
      </c>
      <c r="E102" s="42" t="s">
        <v>26</v>
      </c>
      <c r="F102" s="42"/>
      <c r="G102" s="42"/>
      <c r="H102" s="69"/>
      <c r="I102" s="69"/>
      <c r="J102" s="172"/>
      <c r="K102" s="57" t="s">
        <v>25</v>
      </c>
      <c r="L102" s="42" t="s">
        <v>27</v>
      </c>
      <c r="M102" s="42"/>
      <c r="N102" s="42"/>
      <c r="O102" s="42"/>
      <c r="P102" s="42"/>
      <c r="Q102" s="118" t="s">
        <v>32</v>
      </c>
      <c r="R102" s="57" t="s">
        <v>25</v>
      </c>
      <c r="S102" s="42" t="s">
        <v>31</v>
      </c>
      <c r="T102" s="42"/>
      <c r="U102" s="42"/>
      <c r="V102" s="42"/>
      <c r="W102" s="42"/>
      <c r="X102" s="44"/>
      <c r="Y102" s="352"/>
      <c r="Z102" s="44" t="s">
        <v>25</v>
      </c>
      <c r="AA102" s="44" t="s">
        <v>29</v>
      </c>
      <c r="AB102" s="44"/>
      <c r="AC102" s="44"/>
      <c r="AD102" s="44"/>
      <c r="AE102" s="117"/>
      <c r="AF102" s="44" t="s">
        <v>25</v>
      </c>
      <c r="AG102" s="44" t="s">
        <v>33</v>
      </c>
      <c r="AH102" s="46"/>
      <c r="AI102" s="46"/>
      <c r="AJ102" s="46"/>
      <c r="AK102" s="46"/>
      <c r="AL102" s="47"/>
      <c r="AM102" s="46"/>
      <c r="AN102" s="46"/>
      <c r="AO102" s="59"/>
      <c r="AP102" s="46"/>
      <c r="AQ102" s="241"/>
      <c r="AR102" s="241"/>
      <c r="AS102" s="94"/>
      <c r="AT102" s="46"/>
      <c r="AU102" s="42"/>
    </row>
    <row r="103" spans="1:47" ht="15">
      <c r="A103" s="78"/>
      <c r="B103" s="78"/>
      <c r="C103" s="42"/>
      <c r="D103" s="42"/>
      <c r="E103" s="42"/>
      <c r="F103" s="42"/>
      <c r="G103" s="42"/>
      <c r="H103" s="69"/>
      <c r="I103" s="69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7"/>
      <c r="AM103" s="46"/>
      <c r="AN103" s="46"/>
      <c r="AO103" s="59"/>
      <c r="AP103" s="46"/>
      <c r="AQ103" s="241"/>
      <c r="AR103" s="241"/>
      <c r="AS103" s="94"/>
      <c r="AT103" s="46"/>
      <c r="AU103" s="42"/>
    </row>
    <row r="104" spans="24:39" ht="15">
      <c r="X104" s="79"/>
      <c r="Y104" s="79"/>
      <c r="Z104" s="79"/>
      <c r="AA104" s="79"/>
      <c r="AB104" s="79"/>
      <c r="AC104" s="85"/>
      <c r="AD104" s="85"/>
      <c r="AE104" s="79"/>
      <c r="AF104" s="79"/>
      <c r="AG104" s="79"/>
      <c r="AJ104" s="85"/>
      <c r="AK104" s="85"/>
      <c r="AL104" s="95"/>
      <c r="AM104" s="79"/>
    </row>
    <row r="105" spans="24:39" ht="15">
      <c r="X105" s="79"/>
      <c r="Y105" s="79"/>
      <c r="Z105" s="79"/>
      <c r="AA105" s="79"/>
      <c r="AB105" s="79"/>
      <c r="AC105" s="85"/>
      <c r="AD105" s="85"/>
      <c r="AE105" s="79"/>
      <c r="AF105" s="79"/>
      <c r="AG105" s="79"/>
      <c r="AJ105" s="85"/>
      <c r="AK105" s="85"/>
      <c r="AL105" s="95"/>
      <c r="AM105" s="79"/>
    </row>
    <row r="106" spans="24:39" ht="15">
      <c r="X106" s="79"/>
      <c r="Y106" s="79"/>
      <c r="Z106" s="79"/>
      <c r="AA106" s="79"/>
      <c r="AB106" s="79"/>
      <c r="AC106" s="85"/>
      <c r="AD106" s="85"/>
      <c r="AE106" s="79"/>
      <c r="AF106" s="79"/>
      <c r="AG106" s="79"/>
      <c r="AJ106" s="85"/>
      <c r="AK106" s="85"/>
      <c r="AL106" s="95"/>
      <c r="AM106" s="79"/>
    </row>
    <row r="107" spans="24:39" ht="15">
      <c r="X107" s="79"/>
      <c r="Y107" s="79"/>
      <c r="Z107" s="79"/>
      <c r="AA107" s="79"/>
      <c r="AB107" s="79"/>
      <c r="AC107" s="85"/>
      <c r="AD107" s="85"/>
      <c r="AE107" s="79"/>
      <c r="AF107" s="79"/>
      <c r="AG107" s="79"/>
      <c r="AJ107" s="85"/>
      <c r="AK107" s="85"/>
      <c r="AL107" s="95"/>
      <c r="AM107" s="79"/>
    </row>
    <row r="108" spans="24:39" ht="15">
      <c r="X108" s="79"/>
      <c r="Y108" s="79"/>
      <c r="Z108" s="79"/>
      <c r="AA108" s="79"/>
      <c r="AB108" s="79"/>
      <c r="AC108" s="85"/>
      <c r="AD108" s="85"/>
      <c r="AE108" s="79"/>
      <c r="AF108" s="79"/>
      <c r="AG108" s="79"/>
      <c r="AJ108" s="85"/>
      <c r="AK108" s="85"/>
      <c r="AL108" s="95"/>
      <c r="AM108" s="79"/>
    </row>
    <row r="109" spans="24:39" ht="15">
      <c r="X109" s="79"/>
      <c r="Y109" s="79"/>
      <c r="Z109" s="79"/>
      <c r="AA109" s="79"/>
      <c r="AB109" s="79"/>
      <c r="AC109" s="85"/>
      <c r="AD109" s="85"/>
      <c r="AE109" s="79"/>
      <c r="AF109" s="79"/>
      <c r="AG109" s="79"/>
      <c r="AJ109" s="85"/>
      <c r="AK109" s="85"/>
      <c r="AL109" s="95"/>
      <c r="AM109" s="79"/>
    </row>
  </sheetData>
  <sheetProtection formatRows="0" selectLockedCells="1"/>
  <protectedRanges>
    <protectedRange sqref="M5:AG5 AH5:AK94 A31:D78 O30:W30 O6:P29 V6:W29 AC6:AD30 AG6:AG30 E31:E34 G31:AG34 F6:F34 H6:I30 A6:A8 A5:K5 E35:AG94" name="Range2"/>
    <protectedRange password="CC3D" sqref="M5:AG5 AH5:AK94 A31:D78 O30:W30 O6:P29 V6:W29 AC6:AD30 AG6:AG30 E31:E34 G31:AG34 F6:F34 H6:I30 A6:A8 A5:K5 E35:AG94" name="Range1"/>
    <protectedRange sqref="AJ79:AK94 A79:E94 G79:AG94" name="Range2_1"/>
    <protectedRange password="CC3D" sqref="AJ79:AK94 A79:E94 G79:AG94" name="Range1_1"/>
    <protectedRange sqref="B6:B8 A9:B30 AQ5:AR94" name="Range2_2_1"/>
    <protectedRange password="CC3D" sqref="B6:B8 A9:B30 AQ5:AR94" name="Range1_2_1"/>
    <protectedRange sqref="E6:E30 G6:G30" name="Range2_3"/>
    <protectedRange password="CC3D" sqref="E6:E30 G6:G30" name="Range1_3"/>
    <protectedRange sqref="C6:E30 G6:G30" name="Range2_2_2"/>
    <protectedRange password="CC3D" sqref="C6:E30 G6:G30" name="Range1_2_2"/>
    <protectedRange sqref="J6:N30" name="Range2_8"/>
    <protectedRange password="CC3D" sqref="J6:N30" name="Range1_8"/>
    <protectedRange sqref="J6:N30" name="Range2_2_7"/>
    <protectedRange password="CC3D" sqref="J6:N30" name="Range1_2_7"/>
    <protectedRange sqref="Q6:U29" name="Range2_9"/>
    <protectedRange password="CC3D" sqref="Q6:U29" name="Range1_9"/>
    <protectedRange sqref="Q6:U29" name="Range2_2_8"/>
    <protectedRange password="CC3D" sqref="Q6:U29" name="Range1_2_8"/>
    <protectedRange sqref="X6:AB30" name="Range2_10"/>
    <protectedRange password="CC3D" sqref="X6:AB30" name="Range1_10"/>
    <protectedRange sqref="X6:AB30" name="Range2_2_9"/>
    <protectedRange password="CC3D" sqref="X6:AB30" name="Range1_2_9"/>
    <protectedRange sqref="AE6:AF30" name="Range2_11"/>
    <protectedRange password="CC3D" sqref="AE6:AF30" name="Range1_11"/>
    <protectedRange sqref="AE6:AF30" name="Range2_2_10"/>
    <protectedRange password="CC3D" sqref="AE6:AF30" name="Range1_2_10"/>
  </protectedRanges>
  <mergeCells count="8">
    <mergeCell ref="AQ3:AT3"/>
    <mergeCell ref="A97:I97"/>
    <mergeCell ref="C2:G2"/>
    <mergeCell ref="J2:N2"/>
    <mergeCell ref="Q2:U2"/>
    <mergeCell ref="X2:AB2"/>
    <mergeCell ref="AE2:AI2"/>
    <mergeCell ref="AL3:AO3"/>
  </mergeCells>
  <conditionalFormatting sqref="A5:A22">
    <cfRule type="expression" priority="5" dxfId="1">
      <formula>MOD(ROW(),2)=1</formula>
    </cfRule>
    <cfRule type="expression" priority="6" dxfId="0">
      <formula>MOD(ROW(),2)=0</formula>
    </cfRule>
  </conditionalFormatting>
  <conditionalFormatting sqref="A23:A29">
    <cfRule type="expression" priority="3" dxfId="1">
      <formula>MOD(ROW(),2)=1</formula>
    </cfRule>
    <cfRule type="expression" priority="4" dxfId="0">
      <formula>MOD(ROW(),2)=0</formula>
    </cfRule>
  </conditionalFormatting>
  <conditionalFormatting sqref="A30:A31">
    <cfRule type="expression" priority="1" dxfId="1">
      <formula>MOD(ROW(),2)=1</formula>
    </cfRule>
    <cfRule type="expression" priority="2" dxfId="0">
      <formula>MOD(ROW(),2)=0</formula>
    </cfRule>
  </conditionalFormatting>
  <printOptions/>
  <pageMargins left="0.17" right="0.17" top="0.27" bottom="0.28" header="0.17" footer="0.16"/>
  <pageSetup fitToHeight="0" horizontalDpi="600" verticalDpi="600" orientation="landscape" paperSize="5" scale="32" r:id="rId3"/>
  <headerFooter alignWithMargins="0">
    <oddHeader>&amp;C&amp;"Arial,Bold"&amp;12District SACC Attendance 2013-2014&amp;R&amp;D &amp;T</oddHeader>
    <oddFooter>&amp;L&amp;"Arial,Bold"&amp;8Rev 2/09 A. Adkison&amp;C&amp;8&amp;Z&amp;F &amp;A&amp;R&amp;8&amp;P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>
    <tabColor rgb="FF7030A0"/>
  </sheetPr>
  <dimension ref="A1:AU124"/>
  <sheetViews>
    <sheetView zoomScalePageLayoutView="0" workbookViewId="0" topLeftCell="A1">
      <pane xSplit="2" ySplit="4" topLeftCell="T27" activePane="bottomRight" state="frozen"/>
      <selection pane="topLeft" activeCell="D3" sqref="D3:G4"/>
      <selection pane="topRight" activeCell="D3" sqref="D3:G4"/>
      <selection pane="bottomLeft" activeCell="D3" sqref="D3:G4"/>
      <selection pane="bottomRight" activeCell="L72" sqref="L72"/>
    </sheetView>
  </sheetViews>
  <sheetFormatPr defaultColWidth="15.00390625" defaultRowHeight="12.75"/>
  <cols>
    <col min="1" max="1" width="36.28125" style="167" bestFit="1" customWidth="1"/>
    <col min="2" max="2" width="5.00390625" style="167" bestFit="1" customWidth="1"/>
    <col min="3" max="7" width="5.57421875" style="3" customWidth="1"/>
    <col min="8" max="8" width="16.140625" style="67" bestFit="1" customWidth="1"/>
    <col min="9" max="9" width="15.00390625" style="67" customWidth="1"/>
    <col min="10" max="10" width="4.57421875" style="3" customWidth="1"/>
    <col min="11" max="14" width="5.57421875" style="3" customWidth="1"/>
    <col min="15" max="16" width="15.00390625" style="1" customWidth="1"/>
    <col min="17" max="21" width="5.57421875" style="3" customWidth="1"/>
    <col min="22" max="23" width="15.00390625" style="1" customWidth="1"/>
    <col min="24" max="28" width="5.57421875" style="3" customWidth="1"/>
    <col min="29" max="30" width="15.00390625" style="1" customWidth="1"/>
    <col min="31" max="35" width="5.57421875" style="3" customWidth="1"/>
    <col min="36" max="36" width="15.00390625" style="1" customWidth="1"/>
    <col min="37" max="37" width="13.8515625" style="2" bestFit="1" customWidth="1"/>
    <col min="38" max="38" width="11.00390625" style="26" customWidth="1"/>
    <col min="39" max="39" width="18.57421875" style="3" customWidth="1"/>
    <col min="40" max="40" width="15.57421875" style="4" customWidth="1"/>
    <col min="41" max="41" width="18.28125" style="5" customWidth="1"/>
    <col min="42" max="42" width="1.28515625" style="4" customWidth="1"/>
    <col min="43" max="43" width="31.8515625" style="10" bestFit="1" customWidth="1"/>
    <col min="44" max="44" width="5.140625" style="84" customWidth="1"/>
    <col min="45" max="45" width="15.28125" style="6" customWidth="1"/>
    <col min="46" max="46" width="15.00390625" style="4" customWidth="1"/>
    <col min="47" max="47" width="58.28125" style="3" customWidth="1"/>
    <col min="48" max="16384" width="15.00390625" style="3" customWidth="1"/>
  </cols>
  <sheetData>
    <row r="1" spans="1:47" ht="21" customHeight="1">
      <c r="A1" s="66" t="s">
        <v>45</v>
      </c>
      <c r="B1" s="310"/>
      <c r="C1" s="32"/>
      <c r="D1" s="32"/>
      <c r="E1" s="32"/>
      <c r="F1" s="32"/>
      <c r="G1" s="32"/>
      <c r="H1" s="311"/>
      <c r="I1" s="311"/>
      <c r="J1" s="32"/>
      <c r="K1" s="32"/>
      <c r="L1" s="32"/>
      <c r="M1" s="32"/>
      <c r="N1" s="32"/>
      <c r="O1" s="61"/>
      <c r="P1" s="61"/>
      <c r="Q1" s="32"/>
      <c r="R1" s="32"/>
      <c r="S1" s="32"/>
      <c r="T1" s="32"/>
      <c r="U1" s="32"/>
      <c r="V1" s="61"/>
      <c r="W1" s="61"/>
      <c r="X1" s="32"/>
      <c r="Y1" s="32"/>
      <c r="Z1" s="32"/>
      <c r="AA1" s="32"/>
      <c r="AB1" s="32"/>
      <c r="AC1" s="61"/>
      <c r="AD1" s="61"/>
      <c r="AE1" s="32"/>
      <c r="AF1" s="32"/>
      <c r="AG1" s="32"/>
      <c r="AH1" s="32"/>
      <c r="AI1" s="32"/>
      <c r="AJ1" s="61"/>
      <c r="AK1" s="168"/>
      <c r="AL1" s="312"/>
      <c r="AM1" s="32"/>
      <c r="AN1" s="38"/>
      <c r="AO1" s="59"/>
      <c r="AP1" s="38"/>
      <c r="AQ1" s="39"/>
      <c r="AR1" s="93"/>
      <c r="AS1" s="40"/>
      <c r="AT1" s="38"/>
      <c r="AU1" s="32"/>
    </row>
    <row r="2" spans="1:47" s="11" customFormat="1" ht="17.25" customHeight="1">
      <c r="A2" s="161"/>
      <c r="B2" s="179"/>
      <c r="C2" s="400" t="s">
        <v>18</v>
      </c>
      <c r="D2" s="401"/>
      <c r="E2" s="401"/>
      <c r="F2" s="401"/>
      <c r="G2" s="402"/>
      <c r="H2" s="68"/>
      <c r="I2" s="68"/>
      <c r="J2" s="400" t="s">
        <v>19</v>
      </c>
      <c r="K2" s="401"/>
      <c r="L2" s="401"/>
      <c r="M2" s="401"/>
      <c r="N2" s="402"/>
      <c r="O2" s="14"/>
      <c r="P2" s="14"/>
      <c r="Q2" s="400" t="s">
        <v>20</v>
      </c>
      <c r="R2" s="401"/>
      <c r="S2" s="401"/>
      <c r="T2" s="401"/>
      <c r="U2" s="402"/>
      <c r="V2" s="14"/>
      <c r="W2" s="14"/>
      <c r="X2" s="400" t="s">
        <v>21</v>
      </c>
      <c r="Y2" s="401"/>
      <c r="Z2" s="401"/>
      <c r="AA2" s="401"/>
      <c r="AB2" s="402"/>
      <c r="AC2" s="14"/>
      <c r="AD2" s="14"/>
      <c r="AE2" s="400" t="s">
        <v>22</v>
      </c>
      <c r="AF2" s="401"/>
      <c r="AG2" s="401"/>
      <c r="AH2" s="401"/>
      <c r="AI2" s="402"/>
      <c r="AJ2" s="14"/>
      <c r="AK2" s="15"/>
      <c r="AL2" s="24"/>
      <c r="AM2" s="16"/>
      <c r="AN2" s="17"/>
      <c r="AO2" s="18"/>
      <c r="AP2" s="38"/>
      <c r="AQ2" s="19"/>
      <c r="AR2" s="89"/>
      <c r="AS2" s="20"/>
      <c r="AT2" s="17"/>
      <c r="AU2" s="21"/>
    </row>
    <row r="3" spans="1:47" s="11" customFormat="1" ht="18.75">
      <c r="A3" s="162"/>
      <c r="B3" s="313"/>
      <c r="C3" s="356" t="s">
        <v>35</v>
      </c>
      <c r="D3" s="356" t="s">
        <v>35</v>
      </c>
      <c r="E3" s="356" t="s">
        <v>35</v>
      </c>
      <c r="F3" s="353" t="s">
        <v>35</v>
      </c>
      <c r="G3" s="116">
        <v>1</v>
      </c>
      <c r="H3" s="14"/>
      <c r="I3" s="14"/>
      <c r="J3" s="116">
        <v>4</v>
      </c>
      <c r="K3" s="116">
        <v>5</v>
      </c>
      <c r="L3" s="116">
        <v>6</v>
      </c>
      <c r="M3" s="116">
        <v>7</v>
      </c>
      <c r="N3" s="116">
        <v>8</v>
      </c>
      <c r="O3" s="14"/>
      <c r="P3" s="14"/>
      <c r="Q3" s="116">
        <v>11</v>
      </c>
      <c r="R3" s="116">
        <v>12</v>
      </c>
      <c r="S3" s="116">
        <v>13</v>
      </c>
      <c r="T3" s="116">
        <v>14</v>
      </c>
      <c r="U3" s="116">
        <v>15</v>
      </c>
      <c r="V3" s="14"/>
      <c r="W3" s="14"/>
      <c r="X3" s="116">
        <v>18</v>
      </c>
      <c r="Y3" s="116">
        <v>19</v>
      </c>
      <c r="Z3" s="116">
        <v>20</v>
      </c>
      <c r="AA3" s="116">
        <v>21</v>
      </c>
      <c r="AB3" s="116">
        <v>22</v>
      </c>
      <c r="AC3" s="14"/>
      <c r="AD3" s="14"/>
      <c r="AE3" s="116">
        <v>25</v>
      </c>
      <c r="AF3" s="116">
        <v>26</v>
      </c>
      <c r="AG3" s="116">
        <v>27</v>
      </c>
      <c r="AH3" s="116">
        <v>28</v>
      </c>
      <c r="AI3" s="116">
        <v>29</v>
      </c>
      <c r="AJ3" s="14"/>
      <c r="AK3" s="15"/>
      <c r="AL3" s="396" t="s">
        <v>16</v>
      </c>
      <c r="AM3" s="397"/>
      <c r="AN3" s="397"/>
      <c r="AO3" s="398"/>
      <c r="AP3" s="122"/>
      <c r="AQ3" s="396" t="s">
        <v>15</v>
      </c>
      <c r="AR3" s="397"/>
      <c r="AS3" s="397"/>
      <c r="AT3" s="398"/>
      <c r="AU3" s="65"/>
    </row>
    <row r="4" spans="1:47" s="155" customFormat="1" ht="45.75">
      <c r="A4" s="158" t="s">
        <v>0</v>
      </c>
      <c r="B4" s="138" t="s">
        <v>30</v>
      </c>
      <c r="C4" s="355" t="s">
        <v>2</v>
      </c>
      <c r="D4" s="355" t="s">
        <v>3</v>
      </c>
      <c r="E4" s="355" t="s">
        <v>4</v>
      </c>
      <c r="F4" s="355" t="s">
        <v>7</v>
      </c>
      <c r="G4" s="139" t="s">
        <v>5</v>
      </c>
      <c r="H4" s="140" t="s">
        <v>6</v>
      </c>
      <c r="I4" s="140" t="s">
        <v>8</v>
      </c>
      <c r="J4" s="139" t="s">
        <v>2</v>
      </c>
      <c r="K4" s="139" t="s">
        <v>3</v>
      </c>
      <c r="L4" s="139" t="s">
        <v>4</v>
      </c>
      <c r="M4" s="139" t="s">
        <v>7</v>
      </c>
      <c r="N4" s="139" t="s">
        <v>5</v>
      </c>
      <c r="O4" s="141" t="s">
        <v>6</v>
      </c>
      <c r="P4" s="215" t="s">
        <v>8</v>
      </c>
      <c r="Q4" s="139" t="s">
        <v>2</v>
      </c>
      <c r="R4" s="139" t="s">
        <v>3</v>
      </c>
      <c r="S4" s="139" t="s">
        <v>4</v>
      </c>
      <c r="T4" s="139" t="s">
        <v>7</v>
      </c>
      <c r="U4" s="139" t="s">
        <v>5</v>
      </c>
      <c r="V4" s="249" t="s">
        <v>6</v>
      </c>
      <c r="W4" s="141" t="s">
        <v>8</v>
      </c>
      <c r="X4" s="139" t="s">
        <v>2</v>
      </c>
      <c r="Y4" s="139" t="s">
        <v>3</v>
      </c>
      <c r="Z4" s="139" t="s">
        <v>4</v>
      </c>
      <c r="AA4" s="139" t="s">
        <v>7</v>
      </c>
      <c r="AB4" s="139" t="s">
        <v>5</v>
      </c>
      <c r="AC4" s="141" t="s">
        <v>6</v>
      </c>
      <c r="AD4" s="141" t="s">
        <v>8</v>
      </c>
      <c r="AE4" s="139" t="s">
        <v>2</v>
      </c>
      <c r="AF4" s="139" t="s">
        <v>3</v>
      </c>
      <c r="AG4" s="139" t="s">
        <v>4</v>
      </c>
      <c r="AH4" s="139" t="s">
        <v>7</v>
      </c>
      <c r="AI4" s="139" t="s">
        <v>5</v>
      </c>
      <c r="AJ4" s="141" t="s">
        <v>6</v>
      </c>
      <c r="AK4" s="141" t="s">
        <v>8</v>
      </c>
      <c r="AL4" s="142" t="s">
        <v>23</v>
      </c>
      <c r="AM4" s="143" t="s">
        <v>9</v>
      </c>
      <c r="AN4" s="143" t="s">
        <v>10</v>
      </c>
      <c r="AO4" s="156" t="s">
        <v>11</v>
      </c>
      <c r="AP4" s="145"/>
      <c r="AQ4" s="146" t="s">
        <v>0</v>
      </c>
      <c r="AR4" s="138" t="s">
        <v>30</v>
      </c>
      <c r="AS4" s="147" t="s">
        <v>14</v>
      </c>
      <c r="AT4" s="143" t="s">
        <v>17</v>
      </c>
      <c r="AU4" s="148" t="s">
        <v>12</v>
      </c>
    </row>
    <row r="5" spans="1:47" s="23" customFormat="1" ht="30.75" customHeight="1">
      <c r="A5" s="100"/>
      <c r="B5" s="314"/>
      <c r="C5" s="353"/>
      <c r="D5" s="367"/>
      <c r="E5" s="367"/>
      <c r="F5" s="367"/>
      <c r="G5" s="387"/>
      <c r="H5" s="160"/>
      <c r="I5" s="160"/>
      <c r="J5" s="307"/>
      <c r="K5" s="307"/>
      <c r="L5" s="307"/>
      <c r="M5" s="307"/>
      <c r="N5" s="387"/>
      <c r="O5" s="306"/>
      <c r="P5" s="321"/>
      <c r="Q5" s="106"/>
      <c r="R5" s="106"/>
      <c r="S5" s="106"/>
      <c r="T5" s="106"/>
      <c r="U5" s="332"/>
      <c r="V5" s="324"/>
      <c r="W5" s="306"/>
      <c r="X5" s="101"/>
      <c r="Y5" s="101"/>
      <c r="Z5" s="101"/>
      <c r="AA5" s="319"/>
      <c r="AB5" s="101"/>
      <c r="AC5" s="306"/>
      <c r="AD5" s="306"/>
      <c r="AE5" s="319"/>
      <c r="AF5" s="101"/>
      <c r="AG5" s="101"/>
      <c r="AH5" s="336"/>
      <c r="AI5" s="336"/>
      <c r="AJ5" s="306"/>
      <c r="AK5" s="306"/>
      <c r="AL5" s="114">
        <f>COUNTIF(C5:AJ5,"x")</f>
        <v>0</v>
      </c>
      <c r="AM5" s="104">
        <f aca="true" t="shared" si="0" ref="AM5:AM36">SUM(H5+O5+V5+AC5+AJ5)</f>
        <v>0</v>
      </c>
      <c r="AN5" s="104">
        <f aca="true" t="shared" si="1" ref="AN5:AN36">SUM(I5+P5+W5+AD5+AK5)</f>
        <v>0</v>
      </c>
      <c r="AO5" s="104">
        <f aca="true" t="shared" si="2" ref="AO5:AO36">AM5-AN5</f>
        <v>0</v>
      </c>
      <c r="AP5" s="124"/>
      <c r="AQ5" s="239">
        <f aca="true" t="shared" si="3" ref="AQ5:AQ36">IF(A5="","",A5)</f>
      </c>
      <c r="AR5" s="239">
        <f aca="true" t="shared" si="4" ref="AR5:AR36">IF(B5="","",B5)</f>
      </c>
      <c r="AS5" s="113">
        <f>IF(ISNA(VLOOKUP(AQ5,'March 2022'!$A$5:$AU$107,46,FALSE)),0,VLOOKUP(AQ5,'March 2022'!$A$5:$AU$107,46,FALSE))</f>
        <v>0</v>
      </c>
      <c r="AT5" s="104">
        <f aca="true" t="shared" si="5" ref="AT5:AT36">AS5+AO5</f>
        <v>0</v>
      </c>
      <c r="AU5" s="309"/>
    </row>
    <row r="6" spans="1:47" s="12" customFormat="1" ht="31.5" customHeight="1">
      <c r="A6" s="163"/>
      <c r="B6" s="163"/>
      <c r="C6" s="353"/>
      <c r="D6" s="367"/>
      <c r="E6" s="367"/>
      <c r="F6" s="367"/>
      <c r="G6" s="386"/>
      <c r="H6" s="102"/>
      <c r="I6" s="102"/>
      <c r="J6" s="101"/>
      <c r="K6" s="101"/>
      <c r="L6" s="101"/>
      <c r="M6" s="101"/>
      <c r="N6" s="386"/>
      <c r="O6" s="286"/>
      <c r="P6" s="296"/>
      <c r="Q6" s="106"/>
      <c r="R6" s="106"/>
      <c r="S6" s="106"/>
      <c r="T6" s="106"/>
      <c r="U6" s="200"/>
      <c r="V6" s="300"/>
      <c r="W6" s="286"/>
      <c r="X6" s="101"/>
      <c r="Y6" s="101"/>
      <c r="Z6" s="101"/>
      <c r="AA6" s="319"/>
      <c r="AB6" s="101"/>
      <c r="AC6" s="286"/>
      <c r="AD6" s="286"/>
      <c r="AE6" s="319"/>
      <c r="AF6" s="319"/>
      <c r="AG6" s="319"/>
      <c r="AH6" s="336"/>
      <c r="AI6" s="336"/>
      <c r="AJ6" s="286"/>
      <c r="AK6" s="286"/>
      <c r="AL6" s="114">
        <f>COUNTIF(C6:AJ6,"x")</f>
        <v>0</v>
      </c>
      <c r="AM6" s="104">
        <f t="shared" si="0"/>
        <v>0</v>
      </c>
      <c r="AN6" s="104">
        <f t="shared" si="1"/>
        <v>0</v>
      </c>
      <c r="AO6" s="104">
        <f t="shared" si="2"/>
        <v>0</v>
      </c>
      <c r="AP6" s="124"/>
      <c r="AQ6" s="239">
        <f t="shared" si="3"/>
      </c>
      <c r="AR6" s="239">
        <f t="shared" si="4"/>
      </c>
      <c r="AS6" s="113">
        <f>IF(ISNA(VLOOKUP(AQ6,'March 2022'!$A$5:$AU$107,46,FALSE)),0,VLOOKUP(AQ6,'March 2022'!$A$5:$AU$107,46,FALSE))</f>
        <v>0</v>
      </c>
      <c r="AT6" s="104">
        <f t="shared" si="5"/>
        <v>0</v>
      </c>
      <c r="AU6" s="208"/>
    </row>
    <row r="7" spans="1:47" s="12" customFormat="1" ht="31.5" customHeight="1">
      <c r="A7" s="100"/>
      <c r="B7" s="100"/>
      <c r="C7" s="353"/>
      <c r="D7" s="367"/>
      <c r="E7" s="367"/>
      <c r="F7" s="367"/>
      <c r="G7" s="386"/>
      <c r="H7" s="102"/>
      <c r="I7" s="102"/>
      <c r="J7" s="101"/>
      <c r="K7" s="101"/>
      <c r="L7" s="101"/>
      <c r="M7" s="101"/>
      <c r="N7" s="386"/>
      <c r="O7" s="286"/>
      <c r="P7" s="296"/>
      <c r="Q7" s="106"/>
      <c r="R7" s="106"/>
      <c r="S7" s="106"/>
      <c r="T7" s="106"/>
      <c r="U7" s="332"/>
      <c r="V7" s="300"/>
      <c r="W7" s="286"/>
      <c r="X7" s="101"/>
      <c r="Y7" s="319"/>
      <c r="Z7" s="319"/>
      <c r="AA7" s="319"/>
      <c r="AB7" s="319"/>
      <c r="AC7" s="286"/>
      <c r="AD7" s="286"/>
      <c r="AE7" s="319"/>
      <c r="AF7" s="319"/>
      <c r="AG7" s="319"/>
      <c r="AH7" s="336"/>
      <c r="AI7" s="336"/>
      <c r="AJ7" s="286"/>
      <c r="AK7" s="286"/>
      <c r="AL7" s="114">
        <v>0</v>
      </c>
      <c r="AM7" s="104">
        <f t="shared" si="0"/>
        <v>0</v>
      </c>
      <c r="AN7" s="104">
        <f t="shared" si="1"/>
        <v>0</v>
      </c>
      <c r="AO7" s="104">
        <f t="shared" si="2"/>
        <v>0</v>
      </c>
      <c r="AP7" s="124"/>
      <c r="AQ7" s="239">
        <f t="shared" si="3"/>
      </c>
      <c r="AR7" s="239">
        <f t="shared" si="4"/>
      </c>
      <c r="AS7" s="113">
        <f>IF(ISNA(VLOOKUP(AQ7,'March 2022'!$A$5:$AU$107,46,FALSE)),0,VLOOKUP(AQ7,'March 2022'!$A$5:$AU$107,46,FALSE))</f>
        <v>0</v>
      </c>
      <c r="AT7" s="104">
        <f t="shared" si="5"/>
        <v>0</v>
      </c>
      <c r="AU7" s="208"/>
    </row>
    <row r="8" spans="1:47" s="13" customFormat="1" ht="31.5" customHeight="1">
      <c r="A8" s="100"/>
      <c r="B8" s="100"/>
      <c r="C8" s="353"/>
      <c r="D8" s="367"/>
      <c r="E8" s="367"/>
      <c r="F8" s="367"/>
      <c r="G8" s="386"/>
      <c r="H8" s="102"/>
      <c r="I8" s="102"/>
      <c r="J8" s="101"/>
      <c r="K8" s="101"/>
      <c r="L8" s="101"/>
      <c r="M8" s="101"/>
      <c r="N8" s="386"/>
      <c r="O8" s="286"/>
      <c r="P8" s="296"/>
      <c r="Q8" s="106"/>
      <c r="R8" s="106"/>
      <c r="S8" s="106"/>
      <c r="T8" s="106"/>
      <c r="U8" s="200"/>
      <c r="V8" s="300"/>
      <c r="W8" s="286"/>
      <c r="X8" s="101"/>
      <c r="Y8" s="319"/>
      <c r="Z8" s="319"/>
      <c r="AA8" s="319"/>
      <c r="AB8" s="319"/>
      <c r="AC8" s="286"/>
      <c r="AD8" s="286"/>
      <c r="AE8" s="319"/>
      <c r="AF8" s="319"/>
      <c r="AG8" s="319"/>
      <c r="AH8" s="336"/>
      <c r="AI8" s="336"/>
      <c r="AJ8" s="286"/>
      <c r="AK8" s="286"/>
      <c r="AL8" s="114">
        <f aca="true" t="shared" si="6" ref="AL8:AL13">COUNTIF(C8:AJ8,"x")</f>
        <v>0</v>
      </c>
      <c r="AM8" s="104">
        <f t="shared" si="0"/>
        <v>0</v>
      </c>
      <c r="AN8" s="104">
        <f t="shared" si="1"/>
        <v>0</v>
      </c>
      <c r="AO8" s="104">
        <f t="shared" si="2"/>
        <v>0</v>
      </c>
      <c r="AP8" s="124"/>
      <c r="AQ8" s="239">
        <f t="shared" si="3"/>
      </c>
      <c r="AR8" s="239">
        <f t="shared" si="4"/>
      </c>
      <c r="AS8" s="113">
        <f>IF(ISNA(VLOOKUP(AQ8,'March 2022'!$A$5:$AU$107,46,FALSE)),0,VLOOKUP(AQ8,'March 2022'!$A$5:$AU$107,46,FALSE))</f>
        <v>0</v>
      </c>
      <c r="AT8" s="104">
        <f t="shared" si="5"/>
        <v>0</v>
      </c>
      <c r="AU8" s="208"/>
    </row>
    <row r="9" spans="1:47" s="12" customFormat="1" ht="31.5" customHeight="1">
      <c r="A9" s="100"/>
      <c r="B9" s="100"/>
      <c r="C9" s="353"/>
      <c r="D9" s="367"/>
      <c r="E9" s="367"/>
      <c r="F9" s="367"/>
      <c r="G9" s="386"/>
      <c r="H9" s="102"/>
      <c r="I9" s="102"/>
      <c r="J9" s="101"/>
      <c r="K9" s="101"/>
      <c r="L9" s="101"/>
      <c r="M9" s="101"/>
      <c r="N9" s="386"/>
      <c r="O9" s="286"/>
      <c r="P9" s="296"/>
      <c r="Q9" s="106"/>
      <c r="R9" s="106"/>
      <c r="S9" s="106"/>
      <c r="T9" s="106"/>
      <c r="U9" s="332"/>
      <c r="V9" s="300"/>
      <c r="W9" s="286"/>
      <c r="X9" s="101"/>
      <c r="Y9" s="319"/>
      <c r="Z9" s="319"/>
      <c r="AA9" s="319"/>
      <c r="AB9" s="319"/>
      <c r="AC9" s="286"/>
      <c r="AD9" s="286"/>
      <c r="AE9" s="319"/>
      <c r="AF9" s="319"/>
      <c r="AG9" s="319"/>
      <c r="AH9" s="336"/>
      <c r="AI9" s="336"/>
      <c r="AJ9" s="286"/>
      <c r="AK9" s="286"/>
      <c r="AL9" s="114">
        <f t="shared" si="6"/>
        <v>0</v>
      </c>
      <c r="AM9" s="104">
        <f t="shared" si="0"/>
        <v>0</v>
      </c>
      <c r="AN9" s="104">
        <f t="shared" si="1"/>
        <v>0</v>
      </c>
      <c r="AO9" s="104">
        <f t="shared" si="2"/>
        <v>0</v>
      </c>
      <c r="AP9" s="124"/>
      <c r="AQ9" s="239">
        <f t="shared" si="3"/>
      </c>
      <c r="AR9" s="239">
        <f t="shared" si="4"/>
      </c>
      <c r="AS9" s="113">
        <f>IF(ISNA(VLOOKUP(AQ9,'March 2022'!$A$5:$AU$107,46,FALSE)),0,VLOOKUP(AQ9,'March 2022'!$A$5:$AU$107,46,FALSE))</f>
        <v>0</v>
      </c>
      <c r="AT9" s="104">
        <f t="shared" si="5"/>
        <v>0</v>
      </c>
      <c r="AU9" s="208"/>
    </row>
    <row r="10" spans="1:47" s="13" customFormat="1" ht="31.5" customHeight="1">
      <c r="A10" s="100"/>
      <c r="B10" s="100"/>
      <c r="C10" s="353"/>
      <c r="D10" s="367"/>
      <c r="E10" s="367"/>
      <c r="F10" s="367"/>
      <c r="G10" s="386"/>
      <c r="H10" s="102"/>
      <c r="I10" s="102"/>
      <c r="J10" s="101"/>
      <c r="K10" s="101"/>
      <c r="L10" s="101"/>
      <c r="M10" s="101"/>
      <c r="N10" s="386"/>
      <c r="O10" s="286"/>
      <c r="P10" s="296"/>
      <c r="Q10" s="106"/>
      <c r="R10" s="106"/>
      <c r="S10" s="106"/>
      <c r="T10" s="106"/>
      <c r="U10" s="200"/>
      <c r="V10" s="300"/>
      <c r="W10" s="286"/>
      <c r="X10" s="101"/>
      <c r="Y10" s="319"/>
      <c r="Z10" s="319"/>
      <c r="AA10" s="319"/>
      <c r="AB10" s="319"/>
      <c r="AC10" s="286"/>
      <c r="AD10" s="286"/>
      <c r="AE10" s="319"/>
      <c r="AF10" s="319"/>
      <c r="AG10" s="319"/>
      <c r="AH10" s="336"/>
      <c r="AI10" s="336"/>
      <c r="AJ10" s="286"/>
      <c r="AK10" s="286"/>
      <c r="AL10" s="114">
        <f t="shared" si="6"/>
        <v>0</v>
      </c>
      <c r="AM10" s="104">
        <f t="shared" si="0"/>
        <v>0</v>
      </c>
      <c r="AN10" s="104">
        <f t="shared" si="1"/>
        <v>0</v>
      </c>
      <c r="AO10" s="104">
        <f t="shared" si="2"/>
        <v>0</v>
      </c>
      <c r="AP10" s="124"/>
      <c r="AQ10" s="239">
        <f t="shared" si="3"/>
      </c>
      <c r="AR10" s="239">
        <f t="shared" si="4"/>
      </c>
      <c r="AS10" s="113">
        <f>IF(ISNA(VLOOKUP(AQ10,'March 2022'!$A$5:$AU$107,46,FALSE)),0,VLOOKUP(AQ10,'March 2022'!$A$5:$AU$107,46,FALSE))</f>
        <v>0</v>
      </c>
      <c r="AT10" s="104">
        <f t="shared" si="5"/>
        <v>0</v>
      </c>
      <c r="AU10" s="208"/>
    </row>
    <row r="11" spans="1:47" s="13" customFormat="1" ht="31.5" customHeight="1">
      <c r="A11" s="100"/>
      <c r="B11" s="100"/>
      <c r="C11" s="353"/>
      <c r="D11" s="367"/>
      <c r="E11" s="367"/>
      <c r="F11" s="367"/>
      <c r="G11" s="386"/>
      <c r="H11" s="102"/>
      <c r="I11" s="102"/>
      <c r="J11" s="101"/>
      <c r="K11" s="101"/>
      <c r="L11" s="101"/>
      <c r="M11" s="101"/>
      <c r="N11" s="386"/>
      <c r="O11" s="286"/>
      <c r="P11" s="296"/>
      <c r="Q11" s="106"/>
      <c r="R11" s="106"/>
      <c r="S11" s="106"/>
      <c r="T11" s="106"/>
      <c r="U11" s="332"/>
      <c r="V11" s="300"/>
      <c r="W11" s="286"/>
      <c r="X11" s="101"/>
      <c r="Y11" s="319"/>
      <c r="Z11" s="319"/>
      <c r="AA11" s="319"/>
      <c r="AB11" s="319"/>
      <c r="AC11" s="286"/>
      <c r="AD11" s="286"/>
      <c r="AE11" s="319"/>
      <c r="AF11" s="319"/>
      <c r="AG11" s="319"/>
      <c r="AH11" s="336"/>
      <c r="AI11" s="336"/>
      <c r="AJ11" s="286"/>
      <c r="AK11" s="286"/>
      <c r="AL11" s="114">
        <f t="shared" si="6"/>
        <v>0</v>
      </c>
      <c r="AM11" s="104">
        <f t="shared" si="0"/>
        <v>0</v>
      </c>
      <c r="AN11" s="104">
        <f t="shared" si="1"/>
        <v>0</v>
      </c>
      <c r="AO11" s="104">
        <f t="shared" si="2"/>
        <v>0</v>
      </c>
      <c r="AP11" s="124"/>
      <c r="AQ11" s="239">
        <f t="shared" si="3"/>
      </c>
      <c r="AR11" s="239">
        <f t="shared" si="4"/>
      </c>
      <c r="AS11" s="113">
        <f>IF(ISNA(VLOOKUP(AQ11,'March 2022'!$A$5:$AU$107,46,FALSE)),0,VLOOKUP(AQ11,'March 2022'!$A$5:$AU$107,46,FALSE))</f>
        <v>0</v>
      </c>
      <c r="AT11" s="104">
        <f t="shared" si="5"/>
        <v>0</v>
      </c>
      <c r="AU11" s="208"/>
    </row>
    <row r="12" spans="1:47" s="12" customFormat="1" ht="31.5" customHeight="1">
      <c r="A12" s="100"/>
      <c r="B12" s="100"/>
      <c r="C12" s="353"/>
      <c r="D12" s="367"/>
      <c r="E12" s="367"/>
      <c r="F12" s="367"/>
      <c r="G12" s="386"/>
      <c r="H12" s="102"/>
      <c r="I12" s="102"/>
      <c r="J12" s="101"/>
      <c r="K12" s="101"/>
      <c r="L12" s="101"/>
      <c r="M12" s="101"/>
      <c r="N12" s="386"/>
      <c r="O12" s="286"/>
      <c r="P12" s="296"/>
      <c r="Q12" s="106"/>
      <c r="R12" s="106"/>
      <c r="S12" s="106"/>
      <c r="T12" s="106"/>
      <c r="U12" s="200"/>
      <c r="V12" s="300"/>
      <c r="W12" s="286"/>
      <c r="X12" s="101"/>
      <c r="Y12" s="319"/>
      <c r="Z12" s="319"/>
      <c r="AA12" s="319"/>
      <c r="AB12" s="319"/>
      <c r="AC12" s="286"/>
      <c r="AD12" s="286"/>
      <c r="AE12" s="319"/>
      <c r="AF12" s="319"/>
      <c r="AG12" s="319"/>
      <c r="AH12" s="336"/>
      <c r="AI12" s="336"/>
      <c r="AJ12" s="286"/>
      <c r="AK12" s="286"/>
      <c r="AL12" s="114">
        <f t="shared" si="6"/>
        <v>0</v>
      </c>
      <c r="AM12" s="104">
        <f t="shared" si="0"/>
        <v>0</v>
      </c>
      <c r="AN12" s="104">
        <f t="shared" si="1"/>
        <v>0</v>
      </c>
      <c r="AO12" s="104">
        <f t="shared" si="2"/>
        <v>0</v>
      </c>
      <c r="AP12" s="124"/>
      <c r="AQ12" s="239">
        <f t="shared" si="3"/>
      </c>
      <c r="AR12" s="239">
        <f t="shared" si="4"/>
      </c>
      <c r="AS12" s="113">
        <f>IF(ISNA(VLOOKUP(AQ12,'March 2022'!$A$5:$AU$107,46,FALSE)),0,VLOOKUP(AQ12,'March 2022'!$A$5:$AU$107,46,FALSE))</f>
        <v>0</v>
      </c>
      <c r="AT12" s="104">
        <f t="shared" si="5"/>
        <v>0</v>
      </c>
      <c r="AU12" s="208"/>
    </row>
    <row r="13" spans="1:47" s="13" customFormat="1" ht="31.5" customHeight="1">
      <c r="A13" s="100"/>
      <c r="B13" s="100"/>
      <c r="C13" s="353"/>
      <c r="D13" s="367"/>
      <c r="E13" s="367"/>
      <c r="F13" s="367"/>
      <c r="G13" s="386"/>
      <c r="H13" s="102"/>
      <c r="I13" s="102"/>
      <c r="J13" s="101"/>
      <c r="K13" s="101"/>
      <c r="L13" s="101"/>
      <c r="M13" s="101"/>
      <c r="N13" s="386"/>
      <c r="O13" s="286"/>
      <c r="P13" s="296"/>
      <c r="Q13" s="106"/>
      <c r="R13" s="106"/>
      <c r="S13" s="106"/>
      <c r="T13" s="106"/>
      <c r="U13" s="332"/>
      <c r="V13" s="300"/>
      <c r="W13" s="286"/>
      <c r="X13" s="101"/>
      <c r="Y13" s="319"/>
      <c r="Z13" s="319"/>
      <c r="AA13" s="319"/>
      <c r="AB13" s="319"/>
      <c r="AC13" s="286"/>
      <c r="AD13" s="286"/>
      <c r="AE13" s="319"/>
      <c r="AF13" s="319"/>
      <c r="AG13" s="319"/>
      <c r="AH13" s="336"/>
      <c r="AI13" s="336"/>
      <c r="AJ13" s="286"/>
      <c r="AK13" s="286"/>
      <c r="AL13" s="114">
        <f t="shared" si="6"/>
        <v>0</v>
      </c>
      <c r="AM13" s="104">
        <f t="shared" si="0"/>
        <v>0</v>
      </c>
      <c r="AN13" s="104">
        <f t="shared" si="1"/>
        <v>0</v>
      </c>
      <c r="AO13" s="104">
        <f t="shared" si="2"/>
        <v>0</v>
      </c>
      <c r="AP13" s="124"/>
      <c r="AQ13" s="239">
        <f t="shared" si="3"/>
      </c>
      <c r="AR13" s="239">
        <f t="shared" si="4"/>
      </c>
      <c r="AS13" s="113">
        <f>IF(ISNA(VLOOKUP(AQ13,'March 2022'!$A$5:$AU$107,46,FALSE)),0,VLOOKUP(AQ13,'March 2022'!$A$5:$AU$107,46,FALSE))</f>
        <v>0</v>
      </c>
      <c r="AT13" s="104">
        <f t="shared" si="5"/>
        <v>0</v>
      </c>
      <c r="AU13" s="208"/>
    </row>
    <row r="14" spans="1:47" s="12" customFormat="1" ht="31.5" customHeight="1">
      <c r="A14" s="100"/>
      <c r="B14" s="100"/>
      <c r="C14" s="353"/>
      <c r="D14" s="367"/>
      <c r="E14" s="367"/>
      <c r="F14" s="367"/>
      <c r="G14" s="386"/>
      <c r="H14" s="102"/>
      <c r="I14" s="102"/>
      <c r="J14" s="101"/>
      <c r="K14" s="101"/>
      <c r="L14" s="101"/>
      <c r="M14" s="101"/>
      <c r="N14" s="386"/>
      <c r="O14" s="286"/>
      <c r="P14" s="296"/>
      <c r="Q14" s="106"/>
      <c r="R14" s="106"/>
      <c r="S14" s="106"/>
      <c r="T14" s="106"/>
      <c r="U14" s="200"/>
      <c r="V14" s="300"/>
      <c r="W14" s="286"/>
      <c r="X14" s="101"/>
      <c r="Y14" s="319"/>
      <c r="Z14" s="319"/>
      <c r="AA14" s="319"/>
      <c r="AB14" s="319"/>
      <c r="AC14" s="286"/>
      <c r="AD14" s="286"/>
      <c r="AE14" s="319"/>
      <c r="AF14" s="319"/>
      <c r="AG14" s="319"/>
      <c r="AH14" s="336"/>
      <c r="AI14" s="336"/>
      <c r="AJ14" s="286"/>
      <c r="AK14" s="286"/>
      <c r="AL14" s="114">
        <v>0</v>
      </c>
      <c r="AM14" s="104">
        <f t="shared" si="0"/>
        <v>0</v>
      </c>
      <c r="AN14" s="104">
        <f t="shared" si="1"/>
        <v>0</v>
      </c>
      <c r="AO14" s="104">
        <f t="shared" si="2"/>
        <v>0</v>
      </c>
      <c r="AP14" s="124"/>
      <c r="AQ14" s="239">
        <f t="shared" si="3"/>
      </c>
      <c r="AR14" s="239">
        <f t="shared" si="4"/>
      </c>
      <c r="AS14" s="113">
        <f>IF(ISNA(VLOOKUP(AQ14,'March 2022'!$A$5:$AU$107,46,FALSE)),0,VLOOKUP(AQ14,'March 2022'!$A$5:$AU$107,46,FALSE))</f>
        <v>0</v>
      </c>
      <c r="AT14" s="104">
        <f t="shared" si="5"/>
        <v>0</v>
      </c>
      <c r="AU14" s="208"/>
    </row>
    <row r="15" spans="1:47" s="13" customFormat="1" ht="31.5" customHeight="1">
      <c r="A15" s="100"/>
      <c r="B15" s="100"/>
      <c r="C15" s="353"/>
      <c r="D15" s="367"/>
      <c r="E15" s="367"/>
      <c r="F15" s="367"/>
      <c r="G15" s="386"/>
      <c r="H15" s="102"/>
      <c r="I15" s="102"/>
      <c r="J15" s="101"/>
      <c r="K15" s="101"/>
      <c r="L15" s="101"/>
      <c r="M15" s="101"/>
      <c r="N15" s="386"/>
      <c r="O15" s="286"/>
      <c r="P15" s="296"/>
      <c r="Q15" s="106"/>
      <c r="R15" s="106"/>
      <c r="S15" s="106"/>
      <c r="T15" s="106"/>
      <c r="U15" s="332"/>
      <c r="V15" s="300"/>
      <c r="W15" s="286"/>
      <c r="X15" s="101"/>
      <c r="Y15" s="319"/>
      <c r="Z15" s="319"/>
      <c r="AA15" s="319"/>
      <c r="AB15" s="319"/>
      <c r="AC15" s="286"/>
      <c r="AD15" s="286"/>
      <c r="AE15" s="319"/>
      <c r="AF15" s="319"/>
      <c r="AG15" s="319"/>
      <c r="AH15" s="336"/>
      <c r="AI15" s="336"/>
      <c r="AJ15" s="286"/>
      <c r="AK15" s="286"/>
      <c r="AL15" s="114">
        <v>0</v>
      </c>
      <c r="AM15" s="104">
        <f t="shared" si="0"/>
        <v>0</v>
      </c>
      <c r="AN15" s="104">
        <f t="shared" si="1"/>
        <v>0</v>
      </c>
      <c r="AO15" s="104">
        <f t="shared" si="2"/>
        <v>0</v>
      </c>
      <c r="AP15" s="124"/>
      <c r="AQ15" s="239">
        <f t="shared" si="3"/>
      </c>
      <c r="AR15" s="239">
        <f t="shared" si="4"/>
      </c>
      <c r="AS15" s="113">
        <f>IF(ISNA(VLOOKUP(AQ15,'March 2022'!$A$5:$AU$107,46,FALSE)),0,VLOOKUP(AQ15,'March 2022'!$A$5:$AU$107,46,FALSE))</f>
        <v>0</v>
      </c>
      <c r="AT15" s="104">
        <f t="shared" si="5"/>
        <v>0</v>
      </c>
      <c r="AU15" s="208"/>
    </row>
    <row r="16" spans="1:47" s="12" customFormat="1" ht="31.5" customHeight="1">
      <c r="A16" s="100"/>
      <c r="B16" s="100"/>
      <c r="C16" s="353"/>
      <c r="D16" s="367"/>
      <c r="E16" s="367"/>
      <c r="F16" s="367"/>
      <c r="G16" s="386"/>
      <c r="H16" s="102"/>
      <c r="I16" s="102"/>
      <c r="J16" s="101"/>
      <c r="K16" s="101"/>
      <c r="L16" s="101"/>
      <c r="M16" s="101"/>
      <c r="N16" s="386"/>
      <c r="O16" s="286"/>
      <c r="P16" s="296"/>
      <c r="Q16" s="106"/>
      <c r="R16" s="106"/>
      <c r="S16" s="106"/>
      <c r="T16" s="106"/>
      <c r="U16" s="200"/>
      <c r="V16" s="300"/>
      <c r="W16" s="286"/>
      <c r="X16" s="101"/>
      <c r="Y16" s="319"/>
      <c r="Z16" s="319"/>
      <c r="AA16" s="319"/>
      <c r="AB16" s="319"/>
      <c r="AC16" s="286"/>
      <c r="AD16" s="286"/>
      <c r="AE16" s="319"/>
      <c r="AF16" s="319"/>
      <c r="AG16" s="319"/>
      <c r="AH16" s="336"/>
      <c r="AI16" s="336"/>
      <c r="AJ16" s="286"/>
      <c r="AK16" s="286"/>
      <c r="AL16" s="114">
        <v>0</v>
      </c>
      <c r="AM16" s="104">
        <f t="shared" si="0"/>
        <v>0</v>
      </c>
      <c r="AN16" s="104">
        <f t="shared" si="1"/>
        <v>0</v>
      </c>
      <c r="AO16" s="104">
        <f t="shared" si="2"/>
        <v>0</v>
      </c>
      <c r="AP16" s="124"/>
      <c r="AQ16" s="239">
        <f t="shared" si="3"/>
      </c>
      <c r="AR16" s="239">
        <f t="shared" si="4"/>
      </c>
      <c r="AS16" s="113">
        <f>IF(ISNA(VLOOKUP(AQ16,'March 2022'!$A$5:$AU$107,46,FALSE)),0,VLOOKUP(AQ16,'March 2022'!$A$5:$AU$107,46,FALSE))</f>
        <v>0</v>
      </c>
      <c r="AT16" s="104">
        <f t="shared" si="5"/>
        <v>0</v>
      </c>
      <c r="AU16" s="208"/>
    </row>
    <row r="17" spans="1:47" s="13" customFormat="1" ht="31.5" customHeight="1">
      <c r="A17" s="100"/>
      <c r="B17" s="100"/>
      <c r="C17" s="353"/>
      <c r="D17" s="367"/>
      <c r="E17" s="367"/>
      <c r="F17" s="367"/>
      <c r="G17" s="386"/>
      <c r="H17" s="102"/>
      <c r="I17" s="102"/>
      <c r="J17" s="101"/>
      <c r="K17" s="101"/>
      <c r="L17" s="101"/>
      <c r="M17" s="101"/>
      <c r="N17" s="386"/>
      <c r="O17" s="286"/>
      <c r="P17" s="296"/>
      <c r="Q17" s="106"/>
      <c r="R17" s="106"/>
      <c r="S17" s="106"/>
      <c r="T17" s="106"/>
      <c r="U17" s="332"/>
      <c r="V17" s="300"/>
      <c r="W17" s="286"/>
      <c r="X17" s="101"/>
      <c r="Y17" s="319"/>
      <c r="Z17" s="319"/>
      <c r="AA17" s="319"/>
      <c r="AB17" s="319"/>
      <c r="AC17" s="286"/>
      <c r="AD17" s="286"/>
      <c r="AE17" s="319"/>
      <c r="AF17" s="319"/>
      <c r="AG17" s="319"/>
      <c r="AH17" s="336"/>
      <c r="AI17" s="336"/>
      <c r="AJ17" s="286"/>
      <c r="AK17" s="286"/>
      <c r="AL17" s="114">
        <f>COUNTIF(C17:AJ17,"x")</f>
        <v>0</v>
      </c>
      <c r="AM17" s="104">
        <f t="shared" si="0"/>
        <v>0</v>
      </c>
      <c r="AN17" s="104">
        <f t="shared" si="1"/>
        <v>0</v>
      </c>
      <c r="AO17" s="104">
        <f t="shared" si="2"/>
        <v>0</v>
      </c>
      <c r="AP17" s="124"/>
      <c r="AQ17" s="239">
        <f t="shared" si="3"/>
      </c>
      <c r="AR17" s="239">
        <f t="shared" si="4"/>
      </c>
      <c r="AS17" s="113">
        <f>IF(ISNA(VLOOKUP(AQ17,'March 2022'!$A$5:$AU$107,46,FALSE)),0,VLOOKUP(AQ17,'March 2022'!$A$5:$AU$107,46,FALSE))</f>
        <v>0</v>
      </c>
      <c r="AT17" s="104">
        <f t="shared" si="5"/>
        <v>0</v>
      </c>
      <c r="AU17" s="208"/>
    </row>
    <row r="18" spans="1:47" s="12" customFormat="1" ht="31.5" customHeight="1">
      <c r="A18" s="100"/>
      <c r="B18" s="100"/>
      <c r="C18" s="353"/>
      <c r="D18" s="367"/>
      <c r="E18" s="367"/>
      <c r="F18" s="367"/>
      <c r="G18" s="386"/>
      <c r="H18" s="102"/>
      <c r="I18" s="102"/>
      <c r="J18" s="101"/>
      <c r="K18" s="101"/>
      <c r="L18" s="101"/>
      <c r="M18" s="101"/>
      <c r="N18" s="386"/>
      <c r="O18" s="286"/>
      <c r="P18" s="296"/>
      <c r="Q18" s="106"/>
      <c r="R18" s="106"/>
      <c r="S18" s="106"/>
      <c r="T18" s="106"/>
      <c r="U18" s="200"/>
      <c r="V18" s="300"/>
      <c r="W18" s="286"/>
      <c r="X18" s="101"/>
      <c r="Y18" s="319"/>
      <c r="Z18" s="319"/>
      <c r="AA18" s="319"/>
      <c r="AB18" s="319"/>
      <c r="AC18" s="286"/>
      <c r="AD18" s="286"/>
      <c r="AE18" s="319"/>
      <c r="AF18" s="319"/>
      <c r="AG18" s="319"/>
      <c r="AH18" s="336"/>
      <c r="AI18" s="336"/>
      <c r="AJ18" s="286"/>
      <c r="AK18" s="286"/>
      <c r="AL18" s="114">
        <v>0</v>
      </c>
      <c r="AM18" s="104">
        <f t="shared" si="0"/>
        <v>0</v>
      </c>
      <c r="AN18" s="104">
        <f t="shared" si="1"/>
        <v>0</v>
      </c>
      <c r="AO18" s="104">
        <f t="shared" si="2"/>
        <v>0</v>
      </c>
      <c r="AP18" s="124"/>
      <c r="AQ18" s="239">
        <f t="shared" si="3"/>
      </c>
      <c r="AR18" s="239">
        <f t="shared" si="4"/>
      </c>
      <c r="AS18" s="113">
        <f>IF(ISNA(VLOOKUP(AQ18,'March 2022'!$A$5:$AU$107,46,FALSE)),0,VLOOKUP(AQ18,'March 2022'!$A$5:$AU$107,46,FALSE))</f>
        <v>0</v>
      </c>
      <c r="AT18" s="104">
        <f t="shared" si="5"/>
        <v>0</v>
      </c>
      <c r="AU18" s="208"/>
    </row>
    <row r="19" spans="1:47" s="13" customFormat="1" ht="31.5" customHeight="1">
      <c r="A19" s="100"/>
      <c r="B19" s="100"/>
      <c r="C19" s="353"/>
      <c r="D19" s="367"/>
      <c r="E19" s="367"/>
      <c r="F19" s="367"/>
      <c r="G19" s="386"/>
      <c r="H19" s="102"/>
      <c r="I19" s="102"/>
      <c r="J19" s="101"/>
      <c r="K19" s="101"/>
      <c r="L19" s="101"/>
      <c r="M19" s="101"/>
      <c r="N19" s="386"/>
      <c r="O19" s="286"/>
      <c r="P19" s="296"/>
      <c r="Q19" s="106"/>
      <c r="R19" s="106"/>
      <c r="S19" s="106"/>
      <c r="T19" s="106"/>
      <c r="U19" s="332"/>
      <c r="V19" s="300"/>
      <c r="W19" s="286"/>
      <c r="X19" s="101"/>
      <c r="Y19" s="319"/>
      <c r="Z19" s="319"/>
      <c r="AA19" s="319"/>
      <c r="AB19" s="319"/>
      <c r="AC19" s="286"/>
      <c r="AD19" s="286"/>
      <c r="AE19" s="319"/>
      <c r="AF19" s="319"/>
      <c r="AG19" s="319"/>
      <c r="AH19" s="336"/>
      <c r="AI19" s="336"/>
      <c r="AJ19" s="286"/>
      <c r="AK19" s="286"/>
      <c r="AL19" s="114">
        <f aca="true" t="shared" si="7" ref="AL19:AL50">COUNTIF(C19:AJ19,"x")</f>
        <v>0</v>
      </c>
      <c r="AM19" s="104">
        <f t="shared" si="0"/>
        <v>0</v>
      </c>
      <c r="AN19" s="104">
        <f t="shared" si="1"/>
        <v>0</v>
      </c>
      <c r="AO19" s="104">
        <f t="shared" si="2"/>
        <v>0</v>
      </c>
      <c r="AP19" s="124"/>
      <c r="AQ19" s="239">
        <f t="shared" si="3"/>
      </c>
      <c r="AR19" s="239">
        <f t="shared" si="4"/>
      </c>
      <c r="AS19" s="113">
        <f>IF(ISNA(VLOOKUP(AQ19,'March 2022'!$A$5:$AU$107,46,FALSE)),0,VLOOKUP(AQ19,'March 2022'!$A$5:$AU$107,46,FALSE))</f>
        <v>0</v>
      </c>
      <c r="AT19" s="104">
        <f t="shared" si="5"/>
        <v>0</v>
      </c>
      <c r="AU19" s="208"/>
    </row>
    <row r="20" spans="1:47" s="12" customFormat="1" ht="31.5" customHeight="1">
      <c r="A20" s="100"/>
      <c r="B20" s="100"/>
      <c r="C20" s="353"/>
      <c r="D20" s="367"/>
      <c r="E20" s="367"/>
      <c r="F20" s="367"/>
      <c r="G20" s="386"/>
      <c r="H20" s="102"/>
      <c r="I20" s="102"/>
      <c r="J20" s="101"/>
      <c r="K20" s="101"/>
      <c r="L20" s="101"/>
      <c r="M20" s="101"/>
      <c r="N20" s="386"/>
      <c r="O20" s="286"/>
      <c r="P20" s="296"/>
      <c r="Q20" s="106"/>
      <c r="R20" s="106"/>
      <c r="S20" s="106"/>
      <c r="T20" s="106"/>
      <c r="U20" s="200"/>
      <c r="V20" s="300"/>
      <c r="W20" s="286"/>
      <c r="X20" s="101"/>
      <c r="Y20" s="319"/>
      <c r="Z20" s="319"/>
      <c r="AA20" s="319"/>
      <c r="AB20" s="319"/>
      <c r="AC20" s="286"/>
      <c r="AD20" s="286"/>
      <c r="AE20" s="319"/>
      <c r="AF20" s="319"/>
      <c r="AG20" s="319"/>
      <c r="AH20" s="336"/>
      <c r="AI20" s="336"/>
      <c r="AJ20" s="286"/>
      <c r="AK20" s="286"/>
      <c r="AL20" s="114">
        <f t="shared" si="7"/>
        <v>0</v>
      </c>
      <c r="AM20" s="104">
        <f t="shared" si="0"/>
        <v>0</v>
      </c>
      <c r="AN20" s="104">
        <f t="shared" si="1"/>
        <v>0</v>
      </c>
      <c r="AO20" s="104">
        <f t="shared" si="2"/>
        <v>0</v>
      </c>
      <c r="AP20" s="124"/>
      <c r="AQ20" s="239">
        <f t="shared" si="3"/>
      </c>
      <c r="AR20" s="239">
        <f t="shared" si="4"/>
      </c>
      <c r="AS20" s="113">
        <f>IF(ISNA(VLOOKUP(AQ20,'March 2022'!$A$5:$AU$107,46,FALSE)),0,VLOOKUP(AQ20,'March 2022'!$A$5:$AU$107,46,FALSE))</f>
        <v>0</v>
      </c>
      <c r="AT20" s="104">
        <f t="shared" si="5"/>
        <v>0</v>
      </c>
      <c r="AU20" s="208"/>
    </row>
    <row r="21" spans="1:47" s="13" customFormat="1" ht="31.5" customHeight="1">
      <c r="A21" s="100"/>
      <c r="B21" s="100"/>
      <c r="C21" s="353"/>
      <c r="D21" s="367"/>
      <c r="E21" s="367"/>
      <c r="F21" s="367"/>
      <c r="G21" s="386"/>
      <c r="H21" s="102"/>
      <c r="I21" s="102"/>
      <c r="J21" s="101"/>
      <c r="K21" s="101"/>
      <c r="L21" s="101"/>
      <c r="M21" s="101"/>
      <c r="N21" s="386"/>
      <c r="O21" s="286"/>
      <c r="P21" s="296"/>
      <c r="Q21" s="106"/>
      <c r="R21" s="106"/>
      <c r="S21" s="106"/>
      <c r="T21" s="106"/>
      <c r="U21" s="332"/>
      <c r="V21" s="300"/>
      <c r="W21" s="286"/>
      <c r="X21" s="101"/>
      <c r="Y21" s="319"/>
      <c r="Z21" s="319"/>
      <c r="AA21" s="319"/>
      <c r="AB21" s="319"/>
      <c r="AC21" s="286"/>
      <c r="AD21" s="286"/>
      <c r="AE21" s="319"/>
      <c r="AF21" s="319"/>
      <c r="AG21" s="319"/>
      <c r="AH21" s="336"/>
      <c r="AI21" s="336"/>
      <c r="AJ21" s="286"/>
      <c r="AK21" s="286"/>
      <c r="AL21" s="114">
        <f t="shared" si="7"/>
        <v>0</v>
      </c>
      <c r="AM21" s="104">
        <f t="shared" si="0"/>
        <v>0</v>
      </c>
      <c r="AN21" s="104">
        <f t="shared" si="1"/>
        <v>0</v>
      </c>
      <c r="AO21" s="104">
        <f t="shared" si="2"/>
        <v>0</v>
      </c>
      <c r="AP21" s="124"/>
      <c r="AQ21" s="239">
        <f t="shared" si="3"/>
      </c>
      <c r="AR21" s="239">
        <f t="shared" si="4"/>
      </c>
      <c r="AS21" s="113">
        <f>IF(ISNA(VLOOKUP(AQ21,'March 2022'!$A$5:$AU$107,46,FALSE)),0,VLOOKUP(AQ21,'March 2022'!$A$5:$AU$107,46,FALSE))</f>
        <v>0</v>
      </c>
      <c r="AT21" s="104">
        <f t="shared" si="5"/>
        <v>0</v>
      </c>
      <c r="AU21" s="208"/>
    </row>
    <row r="22" spans="1:47" s="12" customFormat="1" ht="31.5" customHeight="1">
      <c r="A22" s="100"/>
      <c r="B22" s="100"/>
      <c r="C22" s="353"/>
      <c r="D22" s="367"/>
      <c r="E22" s="367"/>
      <c r="F22" s="367"/>
      <c r="G22" s="386"/>
      <c r="H22" s="102"/>
      <c r="I22" s="102"/>
      <c r="J22" s="101"/>
      <c r="K22" s="101"/>
      <c r="L22" s="101"/>
      <c r="M22" s="101"/>
      <c r="N22" s="386"/>
      <c r="O22" s="286"/>
      <c r="P22" s="296"/>
      <c r="Q22" s="106"/>
      <c r="R22" s="106"/>
      <c r="S22" s="106"/>
      <c r="T22" s="106"/>
      <c r="U22" s="200"/>
      <c r="V22" s="300"/>
      <c r="W22" s="286"/>
      <c r="X22" s="101"/>
      <c r="Y22" s="319"/>
      <c r="Z22" s="319"/>
      <c r="AA22" s="319"/>
      <c r="AB22" s="319"/>
      <c r="AC22" s="286"/>
      <c r="AD22" s="286"/>
      <c r="AE22" s="319"/>
      <c r="AF22" s="319"/>
      <c r="AG22" s="319"/>
      <c r="AH22" s="336"/>
      <c r="AI22" s="336"/>
      <c r="AJ22" s="286"/>
      <c r="AK22" s="286"/>
      <c r="AL22" s="114">
        <f t="shared" si="7"/>
        <v>0</v>
      </c>
      <c r="AM22" s="104">
        <f t="shared" si="0"/>
        <v>0</v>
      </c>
      <c r="AN22" s="104">
        <f t="shared" si="1"/>
        <v>0</v>
      </c>
      <c r="AO22" s="104">
        <f t="shared" si="2"/>
        <v>0</v>
      </c>
      <c r="AP22" s="124"/>
      <c r="AQ22" s="239">
        <f t="shared" si="3"/>
      </c>
      <c r="AR22" s="239">
        <f t="shared" si="4"/>
      </c>
      <c r="AS22" s="113">
        <f>IF(ISNA(VLOOKUP(AQ22,'March 2022'!$A$5:$AU$107,46,FALSE)),0,VLOOKUP(AQ22,'March 2022'!$A$5:$AU$107,46,FALSE))</f>
        <v>0</v>
      </c>
      <c r="AT22" s="104">
        <f t="shared" si="5"/>
        <v>0</v>
      </c>
      <c r="AU22" s="208"/>
    </row>
    <row r="23" spans="1:47" s="12" customFormat="1" ht="31.5" customHeight="1">
      <c r="A23" s="100"/>
      <c r="B23" s="100"/>
      <c r="C23" s="353"/>
      <c r="D23" s="367"/>
      <c r="E23" s="367"/>
      <c r="F23" s="367"/>
      <c r="G23" s="386"/>
      <c r="H23" s="102"/>
      <c r="I23" s="102"/>
      <c r="J23" s="101"/>
      <c r="K23" s="101"/>
      <c r="L23" s="101"/>
      <c r="M23" s="101"/>
      <c r="N23" s="386"/>
      <c r="O23" s="286"/>
      <c r="P23" s="296"/>
      <c r="Q23" s="106"/>
      <c r="R23" s="106"/>
      <c r="S23" s="106"/>
      <c r="T23" s="106"/>
      <c r="U23" s="332"/>
      <c r="V23" s="300"/>
      <c r="W23" s="286"/>
      <c r="X23" s="101"/>
      <c r="Y23" s="319"/>
      <c r="Z23" s="319"/>
      <c r="AA23" s="319"/>
      <c r="AB23" s="319"/>
      <c r="AC23" s="286"/>
      <c r="AD23" s="286"/>
      <c r="AE23" s="319"/>
      <c r="AF23" s="319"/>
      <c r="AG23" s="319"/>
      <c r="AH23" s="336"/>
      <c r="AI23" s="336"/>
      <c r="AJ23" s="286"/>
      <c r="AK23" s="286"/>
      <c r="AL23" s="114">
        <f t="shared" si="7"/>
        <v>0</v>
      </c>
      <c r="AM23" s="104">
        <f t="shared" si="0"/>
        <v>0</v>
      </c>
      <c r="AN23" s="104">
        <f t="shared" si="1"/>
        <v>0</v>
      </c>
      <c r="AO23" s="104">
        <f t="shared" si="2"/>
        <v>0</v>
      </c>
      <c r="AP23" s="124"/>
      <c r="AQ23" s="239">
        <f t="shared" si="3"/>
      </c>
      <c r="AR23" s="239">
        <f t="shared" si="4"/>
      </c>
      <c r="AS23" s="113">
        <f>IF(ISNA(VLOOKUP(AQ23,'March 2022'!$A$5:$AU$107,46,FALSE)),0,VLOOKUP(AQ23,'March 2022'!$A$5:$AU$107,46,FALSE))</f>
        <v>0</v>
      </c>
      <c r="AT23" s="104">
        <f t="shared" si="5"/>
        <v>0</v>
      </c>
      <c r="AU23" s="208"/>
    </row>
    <row r="24" spans="1:47" s="12" customFormat="1" ht="31.5" customHeight="1">
      <c r="A24" s="100"/>
      <c r="B24" s="100"/>
      <c r="C24" s="353"/>
      <c r="D24" s="367"/>
      <c r="E24" s="367"/>
      <c r="F24" s="367"/>
      <c r="G24" s="386"/>
      <c r="H24" s="102"/>
      <c r="I24" s="102"/>
      <c r="J24" s="101"/>
      <c r="K24" s="101"/>
      <c r="L24" s="101"/>
      <c r="M24" s="101"/>
      <c r="N24" s="386"/>
      <c r="O24" s="286"/>
      <c r="P24" s="296"/>
      <c r="Q24" s="106"/>
      <c r="R24" s="106"/>
      <c r="S24" s="106"/>
      <c r="T24" s="106"/>
      <c r="U24" s="200"/>
      <c r="V24" s="300"/>
      <c r="W24" s="286"/>
      <c r="X24" s="101"/>
      <c r="Y24" s="319"/>
      <c r="Z24" s="319"/>
      <c r="AA24" s="319"/>
      <c r="AB24" s="319"/>
      <c r="AC24" s="286"/>
      <c r="AD24" s="286"/>
      <c r="AE24" s="319"/>
      <c r="AF24" s="319"/>
      <c r="AG24" s="319"/>
      <c r="AH24" s="336"/>
      <c r="AI24" s="336"/>
      <c r="AJ24" s="286"/>
      <c r="AK24" s="286"/>
      <c r="AL24" s="114">
        <f t="shared" si="7"/>
        <v>0</v>
      </c>
      <c r="AM24" s="104">
        <f t="shared" si="0"/>
        <v>0</v>
      </c>
      <c r="AN24" s="104">
        <f t="shared" si="1"/>
        <v>0</v>
      </c>
      <c r="AO24" s="104">
        <f t="shared" si="2"/>
        <v>0</v>
      </c>
      <c r="AP24" s="124"/>
      <c r="AQ24" s="239">
        <f t="shared" si="3"/>
      </c>
      <c r="AR24" s="239">
        <f t="shared" si="4"/>
      </c>
      <c r="AS24" s="113">
        <f>IF(ISNA(VLOOKUP(AQ24,'March 2022'!$A$5:$AU$107,46,FALSE)),0,VLOOKUP(AQ24,'March 2022'!$A$5:$AU$107,46,FALSE))</f>
        <v>0</v>
      </c>
      <c r="AT24" s="104">
        <f t="shared" si="5"/>
        <v>0</v>
      </c>
      <c r="AU24" s="208"/>
    </row>
    <row r="25" spans="1:47" s="13" customFormat="1" ht="31.5" customHeight="1">
      <c r="A25" s="100"/>
      <c r="B25" s="100"/>
      <c r="C25" s="353"/>
      <c r="D25" s="367"/>
      <c r="E25" s="367"/>
      <c r="F25" s="367"/>
      <c r="G25" s="386"/>
      <c r="H25" s="102"/>
      <c r="I25" s="102"/>
      <c r="J25" s="101"/>
      <c r="K25" s="101"/>
      <c r="L25" s="101"/>
      <c r="M25" s="101"/>
      <c r="N25" s="386"/>
      <c r="O25" s="286"/>
      <c r="P25" s="296"/>
      <c r="Q25" s="106"/>
      <c r="R25" s="106"/>
      <c r="S25" s="106"/>
      <c r="T25" s="106"/>
      <c r="U25" s="332"/>
      <c r="V25" s="300"/>
      <c r="W25" s="286"/>
      <c r="X25" s="101"/>
      <c r="Y25" s="319"/>
      <c r="Z25" s="319"/>
      <c r="AA25" s="319"/>
      <c r="AB25" s="319"/>
      <c r="AC25" s="286"/>
      <c r="AD25" s="286"/>
      <c r="AE25" s="319"/>
      <c r="AF25" s="319"/>
      <c r="AG25" s="319"/>
      <c r="AH25" s="336"/>
      <c r="AI25" s="336"/>
      <c r="AJ25" s="286"/>
      <c r="AK25" s="286"/>
      <c r="AL25" s="114">
        <f t="shared" si="7"/>
        <v>0</v>
      </c>
      <c r="AM25" s="104">
        <f t="shared" si="0"/>
        <v>0</v>
      </c>
      <c r="AN25" s="104">
        <f t="shared" si="1"/>
        <v>0</v>
      </c>
      <c r="AO25" s="104">
        <f t="shared" si="2"/>
        <v>0</v>
      </c>
      <c r="AP25" s="124"/>
      <c r="AQ25" s="239">
        <f t="shared" si="3"/>
      </c>
      <c r="AR25" s="239">
        <f t="shared" si="4"/>
      </c>
      <c r="AS25" s="113">
        <f>IF(ISNA(VLOOKUP(AQ25,'March 2022'!$A$5:$AU$107,46,FALSE)),0,VLOOKUP(AQ25,'March 2022'!$A$5:$AU$107,46,FALSE))</f>
        <v>0</v>
      </c>
      <c r="AT25" s="104">
        <f t="shared" si="5"/>
        <v>0</v>
      </c>
      <c r="AU25" s="208"/>
    </row>
    <row r="26" spans="1:47" s="12" customFormat="1" ht="31.5" customHeight="1">
      <c r="A26" s="100"/>
      <c r="B26" s="100"/>
      <c r="C26" s="353"/>
      <c r="D26" s="367"/>
      <c r="E26" s="367"/>
      <c r="F26" s="367"/>
      <c r="G26" s="386"/>
      <c r="H26" s="102"/>
      <c r="I26" s="102"/>
      <c r="J26" s="101"/>
      <c r="K26" s="101"/>
      <c r="L26" s="101"/>
      <c r="M26" s="101"/>
      <c r="N26" s="386"/>
      <c r="O26" s="286"/>
      <c r="P26" s="296"/>
      <c r="Q26" s="106"/>
      <c r="R26" s="106"/>
      <c r="S26" s="106"/>
      <c r="T26" s="106"/>
      <c r="U26" s="200"/>
      <c r="V26" s="300"/>
      <c r="W26" s="286"/>
      <c r="X26" s="101"/>
      <c r="Y26" s="319"/>
      <c r="Z26" s="319"/>
      <c r="AA26" s="319"/>
      <c r="AB26" s="319"/>
      <c r="AC26" s="286"/>
      <c r="AD26" s="286"/>
      <c r="AE26" s="319"/>
      <c r="AF26" s="319"/>
      <c r="AG26" s="319"/>
      <c r="AH26" s="336"/>
      <c r="AI26" s="336"/>
      <c r="AJ26" s="286"/>
      <c r="AK26" s="286"/>
      <c r="AL26" s="114">
        <f t="shared" si="7"/>
        <v>0</v>
      </c>
      <c r="AM26" s="104">
        <f t="shared" si="0"/>
        <v>0</v>
      </c>
      <c r="AN26" s="104">
        <f t="shared" si="1"/>
        <v>0</v>
      </c>
      <c r="AO26" s="104">
        <f t="shared" si="2"/>
        <v>0</v>
      </c>
      <c r="AP26" s="124"/>
      <c r="AQ26" s="239">
        <f t="shared" si="3"/>
      </c>
      <c r="AR26" s="239">
        <f t="shared" si="4"/>
      </c>
      <c r="AS26" s="113">
        <f>IF(ISNA(VLOOKUP(AQ26,'March 2022'!$A$5:$AU$107,46,FALSE)),0,VLOOKUP(AQ26,'March 2022'!$A$5:$AU$107,46,FALSE))</f>
        <v>0</v>
      </c>
      <c r="AT26" s="104">
        <f t="shared" si="5"/>
        <v>0</v>
      </c>
      <c r="AU26" s="208"/>
    </row>
    <row r="27" spans="1:47" s="13" customFormat="1" ht="31.5" customHeight="1">
      <c r="A27" s="100"/>
      <c r="B27" s="100"/>
      <c r="C27" s="353"/>
      <c r="D27" s="367"/>
      <c r="E27" s="367"/>
      <c r="F27" s="367"/>
      <c r="G27" s="386"/>
      <c r="H27" s="102"/>
      <c r="I27" s="102"/>
      <c r="J27" s="101"/>
      <c r="K27" s="101"/>
      <c r="L27" s="101"/>
      <c r="M27" s="101"/>
      <c r="N27" s="386"/>
      <c r="O27" s="286"/>
      <c r="P27" s="296"/>
      <c r="Q27" s="106"/>
      <c r="R27" s="106"/>
      <c r="S27" s="106"/>
      <c r="T27" s="106"/>
      <c r="U27" s="332"/>
      <c r="V27" s="300"/>
      <c r="W27" s="286"/>
      <c r="X27" s="101"/>
      <c r="Y27" s="319"/>
      <c r="Z27" s="319"/>
      <c r="AA27" s="319"/>
      <c r="AB27" s="319"/>
      <c r="AC27" s="286"/>
      <c r="AD27" s="286"/>
      <c r="AE27" s="319"/>
      <c r="AF27" s="319"/>
      <c r="AG27" s="319"/>
      <c r="AH27" s="336"/>
      <c r="AI27" s="336"/>
      <c r="AJ27" s="286"/>
      <c r="AK27" s="286"/>
      <c r="AL27" s="114">
        <f t="shared" si="7"/>
        <v>0</v>
      </c>
      <c r="AM27" s="104">
        <f t="shared" si="0"/>
        <v>0</v>
      </c>
      <c r="AN27" s="104">
        <f t="shared" si="1"/>
        <v>0</v>
      </c>
      <c r="AO27" s="104">
        <f t="shared" si="2"/>
        <v>0</v>
      </c>
      <c r="AP27" s="124"/>
      <c r="AQ27" s="239">
        <f t="shared" si="3"/>
      </c>
      <c r="AR27" s="239">
        <f t="shared" si="4"/>
      </c>
      <c r="AS27" s="113">
        <f>IF(ISNA(VLOOKUP(AQ27,'March 2022'!$A$5:$AU$107,46,FALSE)),0,VLOOKUP(AQ27,'March 2022'!$A$5:$AU$107,46,FALSE))</f>
        <v>0</v>
      </c>
      <c r="AT27" s="104">
        <f t="shared" si="5"/>
        <v>0</v>
      </c>
      <c r="AU27" s="208"/>
    </row>
    <row r="28" spans="1:47" s="12" customFormat="1" ht="31.5" customHeight="1">
      <c r="A28" s="100"/>
      <c r="B28" s="100"/>
      <c r="C28" s="353"/>
      <c r="D28" s="367"/>
      <c r="E28" s="367"/>
      <c r="F28" s="367"/>
      <c r="G28" s="386"/>
      <c r="H28" s="102"/>
      <c r="I28" s="102"/>
      <c r="J28" s="101"/>
      <c r="K28" s="101"/>
      <c r="L28" s="101"/>
      <c r="M28" s="101"/>
      <c r="N28" s="386"/>
      <c r="O28" s="286"/>
      <c r="P28" s="296"/>
      <c r="Q28" s="106"/>
      <c r="R28" s="106"/>
      <c r="S28" s="106"/>
      <c r="T28" s="106"/>
      <c r="U28" s="200"/>
      <c r="V28" s="300"/>
      <c r="W28" s="286"/>
      <c r="X28" s="101"/>
      <c r="Y28" s="319"/>
      <c r="Z28" s="319"/>
      <c r="AA28" s="319"/>
      <c r="AB28" s="319"/>
      <c r="AC28" s="286"/>
      <c r="AD28" s="286"/>
      <c r="AE28" s="319"/>
      <c r="AF28" s="319"/>
      <c r="AG28" s="319"/>
      <c r="AH28" s="336"/>
      <c r="AI28" s="336"/>
      <c r="AJ28" s="286"/>
      <c r="AK28" s="286"/>
      <c r="AL28" s="114">
        <f t="shared" si="7"/>
        <v>0</v>
      </c>
      <c r="AM28" s="104">
        <f t="shared" si="0"/>
        <v>0</v>
      </c>
      <c r="AN28" s="104">
        <f t="shared" si="1"/>
        <v>0</v>
      </c>
      <c r="AO28" s="104">
        <f t="shared" si="2"/>
        <v>0</v>
      </c>
      <c r="AP28" s="124"/>
      <c r="AQ28" s="239">
        <f t="shared" si="3"/>
      </c>
      <c r="AR28" s="239">
        <f t="shared" si="4"/>
      </c>
      <c r="AS28" s="113">
        <f>IF(ISNA(VLOOKUP(AQ28,'March 2022'!$A$5:$AU$107,46,FALSE)),0,VLOOKUP(AQ28,'March 2022'!$A$5:$AU$107,46,FALSE))</f>
        <v>0</v>
      </c>
      <c r="AT28" s="104">
        <f t="shared" si="5"/>
        <v>0</v>
      </c>
      <c r="AU28" s="208"/>
    </row>
    <row r="29" spans="1:47" s="13" customFormat="1" ht="31.5" customHeight="1">
      <c r="A29" s="100"/>
      <c r="B29" s="100"/>
      <c r="C29" s="353"/>
      <c r="D29" s="367"/>
      <c r="E29" s="367"/>
      <c r="F29" s="367"/>
      <c r="G29" s="386"/>
      <c r="H29" s="102"/>
      <c r="I29" s="102"/>
      <c r="J29" s="101"/>
      <c r="K29" s="101"/>
      <c r="L29" s="101"/>
      <c r="M29" s="101"/>
      <c r="N29" s="386"/>
      <c r="O29" s="286"/>
      <c r="P29" s="296"/>
      <c r="Q29" s="106"/>
      <c r="R29" s="106"/>
      <c r="S29" s="106"/>
      <c r="T29" s="106"/>
      <c r="U29" s="332"/>
      <c r="V29" s="300"/>
      <c r="W29" s="286"/>
      <c r="X29" s="101"/>
      <c r="Y29" s="319"/>
      <c r="Z29" s="319"/>
      <c r="AA29" s="319"/>
      <c r="AB29" s="319"/>
      <c r="AC29" s="286"/>
      <c r="AD29" s="286"/>
      <c r="AE29" s="319"/>
      <c r="AF29" s="319"/>
      <c r="AG29" s="319"/>
      <c r="AH29" s="336"/>
      <c r="AI29" s="336"/>
      <c r="AJ29" s="286"/>
      <c r="AK29" s="286"/>
      <c r="AL29" s="114">
        <f t="shared" si="7"/>
        <v>0</v>
      </c>
      <c r="AM29" s="104">
        <f t="shared" si="0"/>
        <v>0</v>
      </c>
      <c r="AN29" s="104">
        <f t="shared" si="1"/>
        <v>0</v>
      </c>
      <c r="AO29" s="104">
        <f t="shared" si="2"/>
        <v>0</v>
      </c>
      <c r="AP29" s="124"/>
      <c r="AQ29" s="239">
        <f t="shared" si="3"/>
      </c>
      <c r="AR29" s="239">
        <f t="shared" si="4"/>
      </c>
      <c r="AS29" s="113">
        <f>IF(ISNA(VLOOKUP(AQ29,'March 2022'!$A$5:$AU$107,46,FALSE)),0,VLOOKUP(AQ29,'March 2022'!$A$5:$AU$107,46,FALSE))</f>
        <v>0</v>
      </c>
      <c r="AT29" s="104">
        <f t="shared" si="5"/>
        <v>0</v>
      </c>
      <c r="AU29" s="208"/>
    </row>
    <row r="30" spans="1:47" s="12" customFormat="1" ht="31.5" customHeight="1">
      <c r="A30" s="100"/>
      <c r="B30" s="100"/>
      <c r="C30" s="353"/>
      <c r="D30" s="367"/>
      <c r="E30" s="367"/>
      <c r="F30" s="367"/>
      <c r="G30" s="386"/>
      <c r="H30" s="102"/>
      <c r="I30" s="102"/>
      <c r="J30" s="101"/>
      <c r="K30" s="101"/>
      <c r="L30" s="101"/>
      <c r="M30" s="101"/>
      <c r="N30" s="386"/>
      <c r="O30" s="286"/>
      <c r="P30" s="296"/>
      <c r="Q30" s="106"/>
      <c r="R30" s="106"/>
      <c r="S30" s="106"/>
      <c r="T30" s="106"/>
      <c r="U30" s="200"/>
      <c r="V30" s="300"/>
      <c r="W30" s="286"/>
      <c r="X30" s="101"/>
      <c r="Y30" s="319"/>
      <c r="Z30" s="319"/>
      <c r="AA30" s="319"/>
      <c r="AB30" s="319"/>
      <c r="AC30" s="286"/>
      <c r="AD30" s="286"/>
      <c r="AE30" s="319"/>
      <c r="AF30" s="319"/>
      <c r="AG30" s="319"/>
      <c r="AH30" s="336"/>
      <c r="AI30" s="336"/>
      <c r="AJ30" s="286"/>
      <c r="AK30" s="286"/>
      <c r="AL30" s="114">
        <f t="shared" si="7"/>
        <v>0</v>
      </c>
      <c r="AM30" s="104">
        <f t="shared" si="0"/>
        <v>0</v>
      </c>
      <c r="AN30" s="104">
        <f t="shared" si="1"/>
        <v>0</v>
      </c>
      <c r="AO30" s="104">
        <f t="shared" si="2"/>
        <v>0</v>
      </c>
      <c r="AP30" s="124"/>
      <c r="AQ30" s="239">
        <f t="shared" si="3"/>
      </c>
      <c r="AR30" s="239">
        <f t="shared" si="4"/>
      </c>
      <c r="AS30" s="113">
        <f>IF(ISNA(VLOOKUP(AQ30,'March 2022'!$A$5:$AU$107,46,FALSE)),0,VLOOKUP(AQ30,'March 2022'!$A$5:$AU$107,46,FALSE))</f>
        <v>0</v>
      </c>
      <c r="AT30" s="104">
        <f t="shared" si="5"/>
        <v>0</v>
      </c>
      <c r="AU30" s="208"/>
    </row>
    <row r="31" spans="1:47" s="13" customFormat="1" ht="31.5" customHeight="1">
      <c r="A31" s="100"/>
      <c r="B31" s="100"/>
      <c r="C31" s="353"/>
      <c r="D31" s="367"/>
      <c r="E31" s="367"/>
      <c r="F31" s="367"/>
      <c r="G31" s="386"/>
      <c r="H31" s="102"/>
      <c r="I31" s="102"/>
      <c r="J31" s="101"/>
      <c r="K31" s="101"/>
      <c r="L31" s="101"/>
      <c r="M31" s="101"/>
      <c r="N31" s="386"/>
      <c r="O31" s="286"/>
      <c r="P31" s="296"/>
      <c r="Q31" s="106"/>
      <c r="R31" s="106"/>
      <c r="S31" s="106"/>
      <c r="T31" s="106"/>
      <c r="U31" s="332"/>
      <c r="V31" s="300"/>
      <c r="W31" s="286"/>
      <c r="X31" s="101"/>
      <c r="Y31" s="319"/>
      <c r="Z31" s="319"/>
      <c r="AA31" s="319"/>
      <c r="AB31" s="319"/>
      <c r="AC31" s="286"/>
      <c r="AD31" s="286"/>
      <c r="AE31" s="319"/>
      <c r="AF31" s="319"/>
      <c r="AG31" s="319"/>
      <c r="AH31" s="336"/>
      <c r="AI31" s="336"/>
      <c r="AJ31" s="286"/>
      <c r="AK31" s="286"/>
      <c r="AL31" s="114">
        <f t="shared" si="7"/>
        <v>0</v>
      </c>
      <c r="AM31" s="104">
        <f t="shared" si="0"/>
        <v>0</v>
      </c>
      <c r="AN31" s="104">
        <f t="shared" si="1"/>
        <v>0</v>
      </c>
      <c r="AO31" s="104">
        <f t="shared" si="2"/>
        <v>0</v>
      </c>
      <c r="AP31" s="124"/>
      <c r="AQ31" s="239">
        <f t="shared" si="3"/>
      </c>
      <c r="AR31" s="239">
        <f t="shared" si="4"/>
      </c>
      <c r="AS31" s="113">
        <f>IF(ISNA(VLOOKUP(AQ31,'March 2022'!$A$5:$AU$107,46,FALSE)),0,VLOOKUP(AQ31,'March 2022'!$A$5:$AU$107,46,FALSE))</f>
        <v>0</v>
      </c>
      <c r="AT31" s="104">
        <f t="shared" si="5"/>
        <v>0</v>
      </c>
      <c r="AU31" s="208"/>
    </row>
    <row r="32" spans="1:47" s="12" customFormat="1" ht="31.5" customHeight="1">
      <c r="A32" s="100"/>
      <c r="B32" s="100"/>
      <c r="C32" s="353"/>
      <c r="D32" s="367"/>
      <c r="E32" s="367"/>
      <c r="F32" s="367"/>
      <c r="G32" s="386"/>
      <c r="H32" s="102"/>
      <c r="I32" s="102"/>
      <c r="J32" s="101"/>
      <c r="K32" s="101"/>
      <c r="L32" s="101"/>
      <c r="M32" s="101"/>
      <c r="N32" s="386"/>
      <c r="O32" s="286"/>
      <c r="P32" s="296"/>
      <c r="Q32" s="106"/>
      <c r="R32" s="106"/>
      <c r="S32" s="106"/>
      <c r="T32" s="106"/>
      <c r="U32" s="200"/>
      <c r="V32" s="300"/>
      <c r="W32" s="286"/>
      <c r="X32" s="101"/>
      <c r="Y32" s="319"/>
      <c r="Z32" s="319"/>
      <c r="AA32" s="319"/>
      <c r="AB32" s="319"/>
      <c r="AC32" s="286"/>
      <c r="AD32" s="286"/>
      <c r="AE32" s="319"/>
      <c r="AF32" s="319"/>
      <c r="AG32" s="319"/>
      <c r="AH32" s="336"/>
      <c r="AI32" s="336"/>
      <c r="AJ32" s="286"/>
      <c r="AK32" s="286"/>
      <c r="AL32" s="114">
        <f t="shared" si="7"/>
        <v>0</v>
      </c>
      <c r="AM32" s="104">
        <f t="shared" si="0"/>
        <v>0</v>
      </c>
      <c r="AN32" s="104">
        <f t="shared" si="1"/>
        <v>0</v>
      </c>
      <c r="AO32" s="104">
        <f t="shared" si="2"/>
        <v>0</v>
      </c>
      <c r="AP32" s="124"/>
      <c r="AQ32" s="239">
        <f t="shared" si="3"/>
      </c>
      <c r="AR32" s="239">
        <f t="shared" si="4"/>
      </c>
      <c r="AS32" s="113">
        <f>IF(ISNA(VLOOKUP(AQ32,'March 2022'!$A$5:$AU$107,46,FALSE)),0,VLOOKUP(AQ32,'March 2022'!$A$5:$AU$107,46,FALSE))</f>
        <v>0</v>
      </c>
      <c r="AT32" s="104">
        <f t="shared" si="5"/>
        <v>0</v>
      </c>
      <c r="AU32" s="208"/>
    </row>
    <row r="33" spans="1:47" s="13" customFormat="1" ht="31.5" customHeight="1">
      <c r="A33" s="100"/>
      <c r="B33" s="100"/>
      <c r="C33" s="353"/>
      <c r="D33" s="367"/>
      <c r="E33" s="367"/>
      <c r="F33" s="367"/>
      <c r="G33" s="386"/>
      <c r="H33" s="102"/>
      <c r="I33" s="102"/>
      <c r="J33" s="101"/>
      <c r="K33" s="101"/>
      <c r="L33" s="101"/>
      <c r="M33" s="101"/>
      <c r="N33" s="386"/>
      <c r="O33" s="286"/>
      <c r="P33" s="296"/>
      <c r="Q33" s="106"/>
      <c r="R33" s="106"/>
      <c r="S33" s="106"/>
      <c r="T33" s="106"/>
      <c r="U33" s="332"/>
      <c r="V33" s="300"/>
      <c r="W33" s="286"/>
      <c r="X33" s="101"/>
      <c r="Y33" s="319"/>
      <c r="Z33" s="319"/>
      <c r="AA33" s="319"/>
      <c r="AB33" s="319"/>
      <c r="AC33" s="286"/>
      <c r="AD33" s="286"/>
      <c r="AE33" s="319"/>
      <c r="AF33" s="319"/>
      <c r="AG33" s="319"/>
      <c r="AH33" s="336"/>
      <c r="AI33" s="336"/>
      <c r="AJ33" s="286"/>
      <c r="AK33" s="286"/>
      <c r="AL33" s="114">
        <f t="shared" si="7"/>
        <v>0</v>
      </c>
      <c r="AM33" s="104">
        <f t="shared" si="0"/>
        <v>0</v>
      </c>
      <c r="AN33" s="104">
        <f t="shared" si="1"/>
        <v>0</v>
      </c>
      <c r="AO33" s="104">
        <f t="shared" si="2"/>
        <v>0</v>
      </c>
      <c r="AP33" s="124"/>
      <c r="AQ33" s="239">
        <f t="shared" si="3"/>
      </c>
      <c r="AR33" s="239">
        <f t="shared" si="4"/>
      </c>
      <c r="AS33" s="113">
        <f>IF(ISNA(VLOOKUP(AQ33,'March 2022'!$A$5:$AU$107,46,FALSE)),0,VLOOKUP(AQ33,'March 2022'!$A$5:$AU$107,46,FALSE))</f>
        <v>0</v>
      </c>
      <c r="AT33" s="104">
        <f t="shared" si="5"/>
        <v>0</v>
      </c>
      <c r="AU33" s="208"/>
    </row>
    <row r="34" spans="1:47" s="12" customFormat="1" ht="31.5" customHeight="1">
      <c r="A34" s="100"/>
      <c r="B34" s="100"/>
      <c r="C34" s="353"/>
      <c r="D34" s="367"/>
      <c r="E34" s="367"/>
      <c r="F34" s="367"/>
      <c r="G34" s="386"/>
      <c r="H34" s="102"/>
      <c r="I34" s="102"/>
      <c r="J34" s="101"/>
      <c r="K34" s="101"/>
      <c r="L34" s="101"/>
      <c r="M34" s="101"/>
      <c r="N34" s="386"/>
      <c r="O34" s="286"/>
      <c r="P34" s="296"/>
      <c r="Q34" s="106"/>
      <c r="R34" s="106"/>
      <c r="S34" s="106"/>
      <c r="T34" s="106"/>
      <c r="U34" s="200"/>
      <c r="V34" s="300"/>
      <c r="W34" s="286"/>
      <c r="X34" s="101"/>
      <c r="Y34" s="319"/>
      <c r="Z34" s="319"/>
      <c r="AA34" s="319"/>
      <c r="AB34" s="319"/>
      <c r="AC34" s="286"/>
      <c r="AD34" s="286"/>
      <c r="AE34" s="319"/>
      <c r="AF34" s="319"/>
      <c r="AG34" s="319"/>
      <c r="AH34" s="336"/>
      <c r="AI34" s="336"/>
      <c r="AJ34" s="286"/>
      <c r="AK34" s="286"/>
      <c r="AL34" s="114">
        <f t="shared" si="7"/>
        <v>0</v>
      </c>
      <c r="AM34" s="104">
        <f t="shared" si="0"/>
        <v>0</v>
      </c>
      <c r="AN34" s="104">
        <f t="shared" si="1"/>
        <v>0</v>
      </c>
      <c r="AO34" s="104">
        <f t="shared" si="2"/>
        <v>0</v>
      </c>
      <c r="AP34" s="124"/>
      <c r="AQ34" s="239">
        <f t="shared" si="3"/>
      </c>
      <c r="AR34" s="239">
        <f t="shared" si="4"/>
      </c>
      <c r="AS34" s="113">
        <f>IF(ISNA(VLOOKUP(AQ34,'March 2022'!$A$5:$AU$107,46,FALSE)),0,VLOOKUP(AQ34,'March 2022'!$A$5:$AU$107,46,FALSE))</f>
        <v>0</v>
      </c>
      <c r="AT34" s="104">
        <f t="shared" si="5"/>
        <v>0</v>
      </c>
      <c r="AU34" s="208"/>
    </row>
    <row r="35" spans="1:47" s="13" customFormat="1" ht="31.5" customHeight="1">
      <c r="A35" s="100"/>
      <c r="B35" s="100"/>
      <c r="C35" s="353"/>
      <c r="D35" s="367"/>
      <c r="E35" s="367"/>
      <c r="F35" s="367"/>
      <c r="G35" s="386"/>
      <c r="H35" s="102"/>
      <c r="I35" s="102"/>
      <c r="J35" s="101"/>
      <c r="K35" s="101"/>
      <c r="L35" s="101"/>
      <c r="M35" s="101"/>
      <c r="N35" s="386"/>
      <c r="O35" s="286"/>
      <c r="P35" s="296"/>
      <c r="Q35" s="106"/>
      <c r="R35" s="106"/>
      <c r="S35" s="106"/>
      <c r="T35" s="106"/>
      <c r="U35" s="332"/>
      <c r="V35" s="300"/>
      <c r="W35" s="286"/>
      <c r="X35" s="101"/>
      <c r="Y35" s="319"/>
      <c r="Z35" s="319"/>
      <c r="AA35" s="319"/>
      <c r="AB35" s="319"/>
      <c r="AC35" s="286"/>
      <c r="AD35" s="286"/>
      <c r="AE35" s="319"/>
      <c r="AF35" s="319"/>
      <c r="AG35" s="319"/>
      <c r="AH35" s="336"/>
      <c r="AI35" s="336"/>
      <c r="AJ35" s="286"/>
      <c r="AK35" s="286"/>
      <c r="AL35" s="114">
        <f t="shared" si="7"/>
        <v>0</v>
      </c>
      <c r="AM35" s="104">
        <f t="shared" si="0"/>
        <v>0</v>
      </c>
      <c r="AN35" s="104">
        <f t="shared" si="1"/>
        <v>0</v>
      </c>
      <c r="AO35" s="104">
        <f t="shared" si="2"/>
        <v>0</v>
      </c>
      <c r="AP35" s="124"/>
      <c r="AQ35" s="239">
        <f t="shared" si="3"/>
      </c>
      <c r="AR35" s="239">
        <f t="shared" si="4"/>
      </c>
      <c r="AS35" s="113">
        <f>IF(ISNA(VLOOKUP(AQ35,'March 2022'!$A$5:$AU$107,46,FALSE)),0,VLOOKUP(AQ35,'March 2022'!$A$5:$AU$107,46,FALSE))</f>
        <v>0</v>
      </c>
      <c r="AT35" s="104">
        <f t="shared" si="5"/>
        <v>0</v>
      </c>
      <c r="AU35" s="208"/>
    </row>
    <row r="36" spans="1:47" s="12" customFormat="1" ht="31.5" customHeight="1">
      <c r="A36" s="100"/>
      <c r="B36" s="100"/>
      <c r="C36" s="353"/>
      <c r="D36" s="367"/>
      <c r="E36" s="367"/>
      <c r="F36" s="367"/>
      <c r="G36" s="386"/>
      <c r="H36" s="102"/>
      <c r="I36" s="102"/>
      <c r="J36" s="101"/>
      <c r="K36" s="101"/>
      <c r="L36" s="101"/>
      <c r="M36" s="101"/>
      <c r="N36" s="386"/>
      <c r="O36" s="286"/>
      <c r="P36" s="296"/>
      <c r="Q36" s="106"/>
      <c r="R36" s="106"/>
      <c r="S36" s="106"/>
      <c r="T36" s="106"/>
      <c r="U36" s="200"/>
      <c r="V36" s="300"/>
      <c r="W36" s="286"/>
      <c r="X36" s="101"/>
      <c r="Y36" s="319"/>
      <c r="Z36" s="319"/>
      <c r="AA36" s="319"/>
      <c r="AB36" s="319"/>
      <c r="AC36" s="286"/>
      <c r="AD36" s="286"/>
      <c r="AE36" s="319"/>
      <c r="AF36" s="319"/>
      <c r="AG36" s="319"/>
      <c r="AH36" s="336"/>
      <c r="AI36" s="336"/>
      <c r="AJ36" s="286"/>
      <c r="AK36" s="286"/>
      <c r="AL36" s="114">
        <f t="shared" si="7"/>
        <v>0</v>
      </c>
      <c r="AM36" s="104">
        <f t="shared" si="0"/>
        <v>0</v>
      </c>
      <c r="AN36" s="104">
        <f t="shared" si="1"/>
        <v>0</v>
      </c>
      <c r="AO36" s="104">
        <f t="shared" si="2"/>
        <v>0</v>
      </c>
      <c r="AP36" s="124"/>
      <c r="AQ36" s="239">
        <f t="shared" si="3"/>
      </c>
      <c r="AR36" s="239">
        <f t="shared" si="4"/>
      </c>
      <c r="AS36" s="113">
        <f>IF(ISNA(VLOOKUP(AQ36,'March 2022'!$A$5:$AU$107,46,FALSE)),0,VLOOKUP(AQ36,'March 2022'!$A$5:$AU$107,46,FALSE))</f>
        <v>0</v>
      </c>
      <c r="AT36" s="104">
        <f t="shared" si="5"/>
        <v>0</v>
      </c>
      <c r="AU36" s="208"/>
    </row>
    <row r="37" spans="1:47" s="13" customFormat="1" ht="31.5" customHeight="1">
      <c r="A37" s="100"/>
      <c r="B37" s="100"/>
      <c r="C37" s="353"/>
      <c r="D37" s="367"/>
      <c r="E37" s="367"/>
      <c r="F37" s="367"/>
      <c r="G37" s="386"/>
      <c r="H37" s="102"/>
      <c r="I37" s="102"/>
      <c r="J37" s="101"/>
      <c r="K37" s="101"/>
      <c r="L37" s="101"/>
      <c r="M37" s="101"/>
      <c r="N37" s="386"/>
      <c r="O37" s="286"/>
      <c r="P37" s="296"/>
      <c r="Q37" s="106"/>
      <c r="R37" s="106"/>
      <c r="S37" s="106"/>
      <c r="T37" s="106"/>
      <c r="U37" s="332"/>
      <c r="V37" s="300"/>
      <c r="W37" s="286"/>
      <c r="X37" s="101"/>
      <c r="Y37" s="319"/>
      <c r="Z37" s="319"/>
      <c r="AA37" s="319"/>
      <c r="AB37" s="319"/>
      <c r="AC37" s="286"/>
      <c r="AD37" s="286"/>
      <c r="AE37" s="319"/>
      <c r="AF37" s="319"/>
      <c r="AG37" s="319"/>
      <c r="AH37" s="336"/>
      <c r="AI37" s="336"/>
      <c r="AJ37" s="286"/>
      <c r="AK37" s="286"/>
      <c r="AL37" s="114">
        <f t="shared" si="7"/>
        <v>0</v>
      </c>
      <c r="AM37" s="104">
        <f aca="true" t="shared" si="8" ref="AM37:AM68">SUM(H37+O37+V37+AC37+AJ37)</f>
        <v>0</v>
      </c>
      <c r="AN37" s="104">
        <f aca="true" t="shared" si="9" ref="AN37:AN68">SUM(I37+P37+W37+AD37+AK37)</f>
        <v>0</v>
      </c>
      <c r="AO37" s="104">
        <f aca="true" t="shared" si="10" ref="AO37:AO68">AM37-AN37</f>
        <v>0</v>
      </c>
      <c r="AP37" s="124"/>
      <c r="AQ37" s="239">
        <f aca="true" t="shared" si="11" ref="AQ37:AQ68">IF(A37="","",A37)</f>
      </c>
      <c r="AR37" s="239">
        <f aca="true" t="shared" si="12" ref="AR37:AR68">IF(B37="","",B37)</f>
      </c>
      <c r="AS37" s="113">
        <f>IF(ISNA(VLOOKUP(AQ37,'March 2022'!$A$5:$AU$107,46,FALSE)),0,VLOOKUP(AQ37,'March 2022'!$A$5:$AU$107,46,FALSE))</f>
        <v>0</v>
      </c>
      <c r="AT37" s="104">
        <f aca="true" t="shared" si="13" ref="AT37:AT68">AS37+AO37</f>
        <v>0</v>
      </c>
      <c r="AU37" s="208"/>
    </row>
    <row r="38" spans="1:47" s="12" customFormat="1" ht="31.5" customHeight="1">
      <c r="A38" s="100"/>
      <c r="B38" s="100"/>
      <c r="C38" s="353"/>
      <c r="D38" s="367"/>
      <c r="E38" s="367"/>
      <c r="F38" s="367"/>
      <c r="G38" s="386"/>
      <c r="H38" s="102"/>
      <c r="I38" s="102"/>
      <c r="J38" s="101"/>
      <c r="K38" s="101"/>
      <c r="L38" s="101"/>
      <c r="M38" s="101"/>
      <c r="N38" s="386"/>
      <c r="O38" s="286"/>
      <c r="P38" s="296"/>
      <c r="Q38" s="106"/>
      <c r="R38" s="106"/>
      <c r="S38" s="106"/>
      <c r="T38" s="106"/>
      <c r="U38" s="200"/>
      <c r="V38" s="300"/>
      <c r="W38" s="286"/>
      <c r="X38" s="101"/>
      <c r="Y38" s="319"/>
      <c r="Z38" s="319"/>
      <c r="AA38" s="319"/>
      <c r="AB38" s="319"/>
      <c r="AC38" s="286"/>
      <c r="AD38" s="286"/>
      <c r="AE38" s="319"/>
      <c r="AF38" s="319"/>
      <c r="AG38" s="319"/>
      <c r="AH38" s="336"/>
      <c r="AI38" s="336"/>
      <c r="AJ38" s="286"/>
      <c r="AK38" s="286"/>
      <c r="AL38" s="114">
        <f t="shared" si="7"/>
        <v>0</v>
      </c>
      <c r="AM38" s="104">
        <f t="shared" si="8"/>
        <v>0</v>
      </c>
      <c r="AN38" s="104">
        <f t="shared" si="9"/>
        <v>0</v>
      </c>
      <c r="AO38" s="104">
        <f t="shared" si="10"/>
        <v>0</v>
      </c>
      <c r="AP38" s="124"/>
      <c r="AQ38" s="239">
        <f t="shared" si="11"/>
      </c>
      <c r="AR38" s="239">
        <f t="shared" si="12"/>
      </c>
      <c r="AS38" s="113">
        <f>IF(ISNA(VLOOKUP(AQ38,'March 2022'!$A$5:$AU$107,46,FALSE)),0,VLOOKUP(AQ38,'March 2022'!$A$5:$AU$107,46,FALSE))</f>
        <v>0</v>
      </c>
      <c r="AT38" s="104">
        <f t="shared" si="13"/>
        <v>0</v>
      </c>
      <c r="AU38" s="208"/>
    </row>
    <row r="39" spans="1:47" s="13" customFormat="1" ht="31.5" customHeight="1">
      <c r="A39" s="100"/>
      <c r="B39" s="100"/>
      <c r="C39" s="353"/>
      <c r="D39" s="367"/>
      <c r="E39" s="367"/>
      <c r="F39" s="367"/>
      <c r="G39" s="386"/>
      <c r="H39" s="102"/>
      <c r="I39" s="102"/>
      <c r="J39" s="101"/>
      <c r="K39" s="101"/>
      <c r="L39" s="101"/>
      <c r="M39" s="101"/>
      <c r="N39" s="386"/>
      <c r="O39" s="286"/>
      <c r="P39" s="296"/>
      <c r="Q39" s="106"/>
      <c r="R39" s="106"/>
      <c r="S39" s="106"/>
      <c r="T39" s="106"/>
      <c r="U39" s="332"/>
      <c r="V39" s="300"/>
      <c r="W39" s="286"/>
      <c r="X39" s="101"/>
      <c r="Y39" s="319"/>
      <c r="Z39" s="319"/>
      <c r="AA39" s="319"/>
      <c r="AB39" s="319"/>
      <c r="AC39" s="286"/>
      <c r="AD39" s="286"/>
      <c r="AE39" s="319"/>
      <c r="AF39" s="319"/>
      <c r="AG39" s="319"/>
      <c r="AH39" s="336"/>
      <c r="AI39" s="336"/>
      <c r="AJ39" s="286"/>
      <c r="AK39" s="286"/>
      <c r="AL39" s="114">
        <f t="shared" si="7"/>
        <v>0</v>
      </c>
      <c r="AM39" s="104">
        <f t="shared" si="8"/>
        <v>0</v>
      </c>
      <c r="AN39" s="104">
        <f t="shared" si="9"/>
        <v>0</v>
      </c>
      <c r="AO39" s="104">
        <f t="shared" si="10"/>
        <v>0</v>
      </c>
      <c r="AP39" s="124"/>
      <c r="AQ39" s="239">
        <f t="shared" si="11"/>
      </c>
      <c r="AR39" s="239">
        <f t="shared" si="12"/>
      </c>
      <c r="AS39" s="113">
        <f>IF(ISNA(VLOOKUP(AQ39,'March 2022'!$A$5:$AU$107,46,FALSE)),0,VLOOKUP(AQ39,'March 2022'!$A$5:$AU$107,46,FALSE))</f>
        <v>0</v>
      </c>
      <c r="AT39" s="104">
        <f t="shared" si="13"/>
        <v>0</v>
      </c>
      <c r="AU39" s="208"/>
    </row>
    <row r="40" spans="1:47" s="12" customFormat="1" ht="31.5" customHeight="1">
      <c r="A40" s="100"/>
      <c r="B40" s="100"/>
      <c r="C40" s="353"/>
      <c r="D40" s="367"/>
      <c r="E40" s="367"/>
      <c r="F40" s="367"/>
      <c r="G40" s="386"/>
      <c r="H40" s="102"/>
      <c r="I40" s="102"/>
      <c r="J40" s="101"/>
      <c r="K40" s="101"/>
      <c r="L40" s="101"/>
      <c r="M40" s="101"/>
      <c r="N40" s="386"/>
      <c r="O40" s="286"/>
      <c r="P40" s="296"/>
      <c r="Q40" s="106"/>
      <c r="R40" s="106"/>
      <c r="S40" s="106"/>
      <c r="T40" s="106"/>
      <c r="U40" s="200"/>
      <c r="V40" s="300"/>
      <c r="W40" s="286"/>
      <c r="X40" s="101"/>
      <c r="Y40" s="319"/>
      <c r="Z40" s="319"/>
      <c r="AA40" s="319"/>
      <c r="AB40" s="319"/>
      <c r="AC40" s="286"/>
      <c r="AD40" s="286"/>
      <c r="AE40" s="319"/>
      <c r="AF40" s="319"/>
      <c r="AG40" s="319"/>
      <c r="AH40" s="336"/>
      <c r="AI40" s="336"/>
      <c r="AJ40" s="286"/>
      <c r="AK40" s="286"/>
      <c r="AL40" s="114">
        <f t="shared" si="7"/>
        <v>0</v>
      </c>
      <c r="AM40" s="104">
        <f t="shared" si="8"/>
        <v>0</v>
      </c>
      <c r="AN40" s="104">
        <f t="shared" si="9"/>
        <v>0</v>
      </c>
      <c r="AO40" s="104">
        <f t="shared" si="10"/>
        <v>0</v>
      </c>
      <c r="AP40" s="124"/>
      <c r="AQ40" s="239">
        <f t="shared" si="11"/>
      </c>
      <c r="AR40" s="239">
        <f t="shared" si="12"/>
      </c>
      <c r="AS40" s="113">
        <f>IF(ISNA(VLOOKUP(AQ40,'March 2022'!$A$5:$AU$107,46,FALSE)),0,VLOOKUP(AQ40,'March 2022'!$A$5:$AU$107,46,FALSE))</f>
        <v>0</v>
      </c>
      <c r="AT40" s="104">
        <f t="shared" si="13"/>
        <v>0</v>
      </c>
      <c r="AU40" s="208"/>
    </row>
    <row r="41" spans="1:47" s="13" customFormat="1" ht="31.5" customHeight="1">
      <c r="A41" s="100"/>
      <c r="B41" s="100"/>
      <c r="C41" s="353"/>
      <c r="D41" s="367"/>
      <c r="E41" s="367"/>
      <c r="F41" s="367"/>
      <c r="G41" s="386"/>
      <c r="H41" s="102"/>
      <c r="I41" s="102"/>
      <c r="J41" s="101"/>
      <c r="K41" s="101"/>
      <c r="L41" s="101"/>
      <c r="M41" s="101"/>
      <c r="N41" s="386"/>
      <c r="O41" s="286"/>
      <c r="P41" s="296"/>
      <c r="Q41" s="106"/>
      <c r="R41" s="106"/>
      <c r="S41" s="106"/>
      <c r="T41" s="106"/>
      <c r="U41" s="332"/>
      <c r="V41" s="300"/>
      <c r="W41" s="286"/>
      <c r="X41" s="101"/>
      <c r="Y41" s="319"/>
      <c r="Z41" s="319"/>
      <c r="AA41" s="319"/>
      <c r="AB41" s="319"/>
      <c r="AC41" s="286"/>
      <c r="AD41" s="286"/>
      <c r="AE41" s="319"/>
      <c r="AF41" s="319"/>
      <c r="AG41" s="319"/>
      <c r="AH41" s="336"/>
      <c r="AI41" s="336"/>
      <c r="AJ41" s="286"/>
      <c r="AK41" s="286"/>
      <c r="AL41" s="114">
        <f t="shared" si="7"/>
        <v>0</v>
      </c>
      <c r="AM41" s="104">
        <f t="shared" si="8"/>
        <v>0</v>
      </c>
      <c r="AN41" s="104">
        <f t="shared" si="9"/>
        <v>0</v>
      </c>
      <c r="AO41" s="104">
        <f t="shared" si="10"/>
        <v>0</v>
      </c>
      <c r="AP41" s="124"/>
      <c r="AQ41" s="239">
        <f t="shared" si="11"/>
      </c>
      <c r="AR41" s="239">
        <f t="shared" si="12"/>
      </c>
      <c r="AS41" s="113">
        <f>IF(ISNA(VLOOKUP(AQ41,'March 2022'!$A$5:$AU$107,46,FALSE)),0,VLOOKUP(AQ41,'March 2022'!$A$5:$AU$107,46,FALSE))</f>
        <v>0</v>
      </c>
      <c r="AT41" s="104">
        <f t="shared" si="13"/>
        <v>0</v>
      </c>
      <c r="AU41" s="208"/>
    </row>
    <row r="42" spans="1:47" s="12" customFormat="1" ht="31.5" customHeight="1">
      <c r="A42" s="100"/>
      <c r="B42" s="100"/>
      <c r="C42" s="353"/>
      <c r="D42" s="367"/>
      <c r="E42" s="367"/>
      <c r="F42" s="367"/>
      <c r="G42" s="386"/>
      <c r="H42" s="102"/>
      <c r="I42" s="102"/>
      <c r="J42" s="101"/>
      <c r="K42" s="101"/>
      <c r="L42" s="101"/>
      <c r="M42" s="101"/>
      <c r="N42" s="386"/>
      <c r="O42" s="286"/>
      <c r="P42" s="296"/>
      <c r="Q42" s="106"/>
      <c r="R42" s="106"/>
      <c r="S42" s="106"/>
      <c r="T42" s="106"/>
      <c r="U42" s="200"/>
      <c r="V42" s="300"/>
      <c r="W42" s="286"/>
      <c r="X42" s="101"/>
      <c r="Y42" s="319"/>
      <c r="Z42" s="319"/>
      <c r="AA42" s="319"/>
      <c r="AB42" s="319"/>
      <c r="AC42" s="286"/>
      <c r="AD42" s="286"/>
      <c r="AE42" s="319"/>
      <c r="AF42" s="319"/>
      <c r="AG42" s="319"/>
      <c r="AH42" s="336"/>
      <c r="AI42" s="336"/>
      <c r="AJ42" s="286"/>
      <c r="AK42" s="286"/>
      <c r="AL42" s="114">
        <f t="shared" si="7"/>
        <v>0</v>
      </c>
      <c r="AM42" s="104">
        <f t="shared" si="8"/>
        <v>0</v>
      </c>
      <c r="AN42" s="104">
        <f t="shared" si="9"/>
        <v>0</v>
      </c>
      <c r="AO42" s="104">
        <f t="shared" si="10"/>
        <v>0</v>
      </c>
      <c r="AP42" s="124"/>
      <c r="AQ42" s="239">
        <f t="shared" si="11"/>
      </c>
      <c r="AR42" s="239">
        <f t="shared" si="12"/>
      </c>
      <c r="AS42" s="113">
        <f>IF(ISNA(VLOOKUP(AQ42,'March 2022'!$A$5:$AU$107,46,FALSE)),0,VLOOKUP(AQ42,'March 2022'!$A$5:$AU$107,46,FALSE))</f>
        <v>0</v>
      </c>
      <c r="AT42" s="104">
        <f t="shared" si="13"/>
        <v>0</v>
      </c>
      <c r="AU42" s="208"/>
    </row>
    <row r="43" spans="1:47" s="13" customFormat="1" ht="31.5" customHeight="1">
      <c r="A43" s="100"/>
      <c r="B43" s="100"/>
      <c r="C43" s="353"/>
      <c r="D43" s="367"/>
      <c r="E43" s="367"/>
      <c r="F43" s="367"/>
      <c r="G43" s="386"/>
      <c r="H43" s="102"/>
      <c r="I43" s="102"/>
      <c r="J43" s="101"/>
      <c r="K43" s="101"/>
      <c r="L43" s="101"/>
      <c r="M43" s="101"/>
      <c r="N43" s="386"/>
      <c r="O43" s="286"/>
      <c r="P43" s="296"/>
      <c r="Q43" s="106"/>
      <c r="R43" s="106"/>
      <c r="S43" s="106"/>
      <c r="T43" s="106"/>
      <c r="U43" s="332"/>
      <c r="V43" s="300"/>
      <c r="W43" s="286"/>
      <c r="X43" s="101"/>
      <c r="Y43" s="319"/>
      <c r="Z43" s="319"/>
      <c r="AA43" s="319"/>
      <c r="AB43" s="319"/>
      <c r="AC43" s="286"/>
      <c r="AD43" s="286"/>
      <c r="AE43" s="319"/>
      <c r="AF43" s="319"/>
      <c r="AG43" s="319"/>
      <c r="AH43" s="336"/>
      <c r="AI43" s="336"/>
      <c r="AJ43" s="286"/>
      <c r="AK43" s="286"/>
      <c r="AL43" s="114">
        <f t="shared" si="7"/>
        <v>0</v>
      </c>
      <c r="AM43" s="104">
        <f t="shared" si="8"/>
        <v>0</v>
      </c>
      <c r="AN43" s="104">
        <f t="shared" si="9"/>
        <v>0</v>
      </c>
      <c r="AO43" s="104">
        <f t="shared" si="10"/>
        <v>0</v>
      </c>
      <c r="AP43" s="124"/>
      <c r="AQ43" s="239">
        <f t="shared" si="11"/>
      </c>
      <c r="AR43" s="239">
        <f t="shared" si="12"/>
      </c>
      <c r="AS43" s="113">
        <f>IF(ISNA(VLOOKUP(AQ43,'March 2022'!$A$5:$AU$107,46,FALSE)),0,VLOOKUP(AQ43,'March 2022'!$A$5:$AU$107,46,FALSE))</f>
        <v>0</v>
      </c>
      <c r="AT43" s="104">
        <f t="shared" si="13"/>
        <v>0</v>
      </c>
      <c r="AU43" s="208"/>
    </row>
    <row r="44" spans="1:47" s="12" customFormat="1" ht="31.5" customHeight="1">
      <c r="A44" s="100"/>
      <c r="B44" s="100"/>
      <c r="C44" s="353"/>
      <c r="D44" s="367"/>
      <c r="E44" s="367"/>
      <c r="F44" s="367"/>
      <c r="G44" s="386"/>
      <c r="H44" s="102"/>
      <c r="I44" s="102"/>
      <c r="J44" s="101"/>
      <c r="K44" s="101"/>
      <c r="L44" s="101"/>
      <c r="M44" s="101"/>
      <c r="N44" s="386"/>
      <c r="O44" s="286"/>
      <c r="P44" s="296"/>
      <c r="Q44" s="106"/>
      <c r="R44" s="106"/>
      <c r="S44" s="106"/>
      <c r="T44" s="106"/>
      <c r="U44" s="200"/>
      <c r="V44" s="300"/>
      <c r="W44" s="286"/>
      <c r="X44" s="101"/>
      <c r="Y44" s="319"/>
      <c r="Z44" s="319"/>
      <c r="AA44" s="319"/>
      <c r="AB44" s="319"/>
      <c r="AC44" s="286"/>
      <c r="AD44" s="286"/>
      <c r="AE44" s="319"/>
      <c r="AF44" s="319"/>
      <c r="AG44" s="319"/>
      <c r="AH44" s="336"/>
      <c r="AI44" s="336"/>
      <c r="AJ44" s="286"/>
      <c r="AK44" s="286"/>
      <c r="AL44" s="114">
        <f t="shared" si="7"/>
        <v>0</v>
      </c>
      <c r="AM44" s="104">
        <f t="shared" si="8"/>
        <v>0</v>
      </c>
      <c r="AN44" s="104">
        <f t="shared" si="9"/>
        <v>0</v>
      </c>
      <c r="AO44" s="104">
        <f t="shared" si="10"/>
        <v>0</v>
      </c>
      <c r="AP44" s="124"/>
      <c r="AQ44" s="239">
        <f t="shared" si="11"/>
      </c>
      <c r="AR44" s="239">
        <f t="shared" si="12"/>
      </c>
      <c r="AS44" s="113">
        <f>IF(ISNA(VLOOKUP(AQ44,'March 2022'!$A$5:$AU$107,46,FALSE)),0,VLOOKUP(AQ44,'March 2022'!$A$5:$AU$107,46,FALSE))</f>
        <v>0</v>
      </c>
      <c r="AT44" s="104">
        <f t="shared" si="13"/>
        <v>0</v>
      </c>
      <c r="AU44" s="208"/>
    </row>
    <row r="45" spans="1:47" s="13" customFormat="1" ht="31.5" customHeight="1">
      <c r="A45" s="100"/>
      <c r="B45" s="100"/>
      <c r="C45" s="353"/>
      <c r="D45" s="367"/>
      <c r="E45" s="367"/>
      <c r="F45" s="367"/>
      <c r="G45" s="386"/>
      <c r="H45" s="102"/>
      <c r="I45" s="102"/>
      <c r="J45" s="101"/>
      <c r="K45" s="101"/>
      <c r="L45" s="101"/>
      <c r="M45" s="101"/>
      <c r="N45" s="386"/>
      <c r="O45" s="286"/>
      <c r="P45" s="296"/>
      <c r="Q45" s="106"/>
      <c r="R45" s="106"/>
      <c r="S45" s="106"/>
      <c r="T45" s="106"/>
      <c r="U45" s="332"/>
      <c r="V45" s="300"/>
      <c r="W45" s="286"/>
      <c r="X45" s="101"/>
      <c r="Y45" s="319"/>
      <c r="Z45" s="319"/>
      <c r="AA45" s="319"/>
      <c r="AB45" s="319"/>
      <c r="AC45" s="286"/>
      <c r="AD45" s="286"/>
      <c r="AE45" s="319"/>
      <c r="AF45" s="319"/>
      <c r="AG45" s="319"/>
      <c r="AH45" s="336"/>
      <c r="AI45" s="336"/>
      <c r="AJ45" s="286"/>
      <c r="AK45" s="286"/>
      <c r="AL45" s="114">
        <f t="shared" si="7"/>
        <v>0</v>
      </c>
      <c r="AM45" s="104">
        <f t="shared" si="8"/>
        <v>0</v>
      </c>
      <c r="AN45" s="104">
        <f t="shared" si="9"/>
        <v>0</v>
      </c>
      <c r="AO45" s="104">
        <f t="shared" si="10"/>
        <v>0</v>
      </c>
      <c r="AP45" s="124"/>
      <c r="AQ45" s="239">
        <f t="shared" si="11"/>
      </c>
      <c r="AR45" s="239">
        <f t="shared" si="12"/>
      </c>
      <c r="AS45" s="113">
        <f>IF(ISNA(VLOOKUP(AQ45,'March 2022'!$A$5:$AU$107,46,FALSE)),0,VLOOKUP(AQ45,'March 2022'!$A$5:$AU$107,46,FALSE))</f>
        <v>0</v>
      </c>
      <c r="AT45" s="104">
        <f t="shared" si="13"/>
        <v>0</v>
      </c>
      <c r="AU45" s="208"/>
    </row>
    <row r="46" spans="1:47" s="12" customFormat="1" ht="31.5" customHeight="1">
      <c r="A46" s="100"/>
      <c r="B46" s="100"/>
      <c r="C46" s="353"/>
      <c r="D46" s="367"/>
      <c r="E46" s="367"/>
      <c r="F46" s="367"/>
      <c r="G46" s="386"/>
      <c r="H46" s="102"/>
      <c r="I46" s="102"/>
      <c r="J46" s="101"/>
      <c r="K46" s="101"/>
      <c r="L46" s="101"/>
      <c r="M46" s="101"/>
      <c r="N46" s="386"/>
      <c r="O46" s="286"/>
      <c r="P46" s="296"/>
      <c r="Q46" s="106"/>
      <c r="R46" s="106"/>
      <c r="S46" s="106"/>
      <c r="T46" s="106"/>
      <c r="U46" s="200"/>
      <c r="V46" s="300"/>
      <c r="W46" s="286"/>
      <c r="X46" s="101"/>
      <c r="Y46" s="319"/>
      <c r="Z46" s="319"/>
      <c r="AA46" s="319"/>
      <c r="AB46" s="319"/>
      <c r="AC46" s="286"/>
      <c r="AD46" s="286"/>
      <c r="AE46" s="319"/>
      <c r="AF46" s="319"/>
      <c r="AG46" s="319"/>
      <c r="AH46" s="336"/>
      <c r="AI46" s="336"/>
      <c r="AJ46" s="286"/>
      <c r="AK46" s="286"/>
      <c r="AL46" s="114">
        <f t="shared" si="7"/>
        <v>0</v>
      </c>
      <c r="AM46" s="104">
        <f t="shared" si="8"/>
        <v>0</v>
      </c>
      <c r="AN46" s="104">
        <f t="shared" si="9"/>
        <v>0</v>
      </c>
      <c r="AO46" s="104">
        <f t="shared" si="10"/>
        <v>0</v>
      </c>
      <c r="AP46" s="124"/>
      <c r="AQ46" s="239">
        <f t="shared" si="11"/>
      </c>
      <c r="AR46" s="239">
        <f t="shared" si="12"/>
      </c>
      <c r="AS46" s="113">
        <f>IF(ISNA(VLOOKUP(AQ46,'March 2022'!$A$5:$AU$107,46,FALSE)),0,VLOOKUP(AQ46,'March 2022'!$A$5:$AU$107,46,FALSE))</f>
        <v>0</v>
      </c>
      <c r="AT46" s="104">
        <f t="shared" si="13"/>
        <v>0</v>
      </c>
      <c r="AU46" s="208"/>
    </row>
    <row r="47" spans="1:47" s="13" customFormat="1" ht="31.5" customHeight="1">
      <c r="A47" s="100"/>
      <c r="B47" s="100"/>
      <c r="C47" s="353"/>
      <c r="D47" s="367"/>
      <c r="E47" s="367"/>
      <c r="F47" s="367"/>
      <c r="G47" s="386"/>
      <c r="H47" s="102"/>
      <c r="I47" s="102"/>
      <c r="J47" s="101"/>
      <c r="K47" s="101"/>
      <c r="L47" s="101"/>
      <c r="M47" s="101"/>
      <c r="N47" s="386"/>
      <c r="O47" s="286"/>
      <c r="P47" s="296"/>
      <c r="Q47" s="106"/>
      <c r="R47" s="106"/>
      <c r="S47" s="106"/>
      <c r="T47" s="106"/>
      <c r="U47" s="332"/>
      <c r="V47" s="300"/>
      <c r="W47" s="286"/>
      <c r="X47" s="101"/>
      <c r="Y47" s="319"/>
      <c r="Z47" s="319"/>
      <c r="AA47" s="319"/>
      <c r="AB47" s="319"/>
      <c r="AC47" s="286"/>
      <c r="AD47" s="286"/>
      <c r="AE47" s="319"/>
      <c r="AF47" s="319"/>
      <c r="AG47" s="319"/>
      <c r="AH47" s="336"/>
      <c r="AI47" s="336"/>
      <c r="AJ47" s="286"/>
      <c r="AK47" s="286"/>
      <c r="AL47" s="114">
        <f t="shared" si="7"/>
        <v>0</v>
      </c>
      <c r="AM47" s="104">
        <f t="shared" si="8"/>
        <v>0</v>
      </c>
      <c r="AN47" s="104">
        <f t="shared" si="9"/>
        <v>0</v>
      </c>
      <c r="AO47" s="104">
        <f t="shared" si="10"/>
        <v>0</v>
      </c>
      <c r="AP47" s="124"/>
      <c r="AQ47" s="239">
        <f t="shared" si="11"/>
      </c>
      <c r="AR47" s="239">
        <f t="shared" si="12"/>
      </c>
      <c r="AS47" s="113">
        <f>IF(ISNA(VLOOKUP(AQ47,'March 2022'!$A$5:$AU$107,46,FALSE)),0,VLOOKUP(AQ47,'March 2022'!$A$5:$AU$107,46,FALSE))</f>
        <v>0</v>
      </c>
      <c r="AT47" s="104">
        <f t="shared" si="13"/>
        <v>0</v>
      </c>
      <c r="AU47" s="208"/>
    </row>
    <row r="48" spans="1:47" s="12" customFormat="1" ht="31.5" customHeight="1">
      <c r="A48" s="100"/>
      <c r="B48" s="100"/>
      <c r="C48" s="353"/>
      <c r="D48" s="367"/>
      <c r="E48" s="367"/>
      <c r="F48" s="367"/>
      <c r="G48" s="386"/>
      <c r="H48" s="102"/>
      <c r="I48" s="102"/>
      <c r="J48" s="101"/>
      <c r="K48" s="101"/>
      <c r="L48" s="101"/>
      <c r="M48" s="101"/>
      <c r="N48" s="386"/>
      <c r="O48" s="286"/>
      <c r="P48" s="296"/>
      <c r="Q48" s="106"/>
      <c r="R48" s="106"/>
      <c r="S48" s="106"/>
      <c r="T48" s="106"/>
      <c r="U48" s="200"/>
      <c r="V48" s="300"/>
      <c r="W48" s="286"/>
      <c r="X48" s="101"/>
      <c r="Y48" s="319"/>
      <c r="Z48" s="319"/>
      <c r="AA48" s="319"/>
      <c r="AB48" s="319"/>
      <c r="AC48" s="286"/>
      <c r="AD48" s="286"/>
      <c r="AE48" s="319"/>
      <c r="AF48" s="319"/>
      <c r="AG48" s="319"/>
      <c r="AH48" s="336"/>
      <c r="AI48" s="336"/>
      <c r="AJ48" s="286"/>
      <c r="AK48" s="286"/>
      <c r="AL48" s="114">
        <f t="shared" si="7"/>
        <v>0</v>
      </c>
      <c r="AM48" s="104">
        <f t="shared" si="8"/>
        <v>0</v>
      </c>
      <c r="AN48" s="104">
        <f t="shared" si="9"/>
        <v>0</v>
      </c>
      <c r="AO48" s="104">
        <f t="shared" si="10"/>
        <v>0</v>
      </c>
      <c r="AP48" s="124"/>
      <c r="AQ48" s="239">
        <f t="shared" si="11"/>
      </c>
      <c r="AR48" s="239">
        <f t="shared" si="12"/>
      </c>
      <c r="AS48" s="113">
        <f>IF(ISNA(VLOOKUP(AQ48,'March 2022'!$A$5:$AU$107,46,FALSE)),0,VLOOKUP(AQ48,'March 2022'!$A$5:$AU$107,46,FALSE))</f>
        <v>0</v>
      </c>
      <c r="AT48" s="104">
        <f t="shared" si="13"/>
        <v>0</v>
      </c>
      <c r="AU48" s="208"/>
    </row>
    <row r="49" spans="1:47" s="13" customFormat="1" ht="31.5" customHeight="1">
      <c r="A49" s="100"/>
      <c r="B49" s="100"/>
      <c r="C49" s="353"/>
      <c r="D49" s="367"/>
      <c r="E49" s="367"/>
      <c r="F49" s="367"/>
      <c r="G49" s="386"/>
      <c r="H49" s="102"/>
      <c r="I49" s="102"/>
      <c r="J49" s="101"/>
      <c r="K49" s="101"/>
      <c r="L49" s="101"/>
      <c r="M49" s="101"/>
      <c r="N49" s="386"/>
      <c r="O49" s="286"/>
      <c r="P49" s="296"/>
      <c r="Q49" s="106"/>
      <c r="R49" s="106"/>
      <c r="S49" s="106"/>
      <c r="T49" s="106"/>
      <c r="U49" s="332"/>
      <c r="V49" s="300"/>
      <c r="W49" s="286"/>
      <c r="X49" s="101"/>
      <c r="Y49" s="319"/>
      <c r="Z49" s="319"/>
      <c r="AA49" s="319"/>
      <c r="AB49" s="319"/>
      <c r="AC49" s="286"/>
      <c r="AD49" s="286"/>
      <c r="AE49" s="319"/>
      <c r="AF49" s="319"/>
      <c r="AG49" s="319"/>
      <c r="AH49" s="336"/>
      <c r="AI49" s="336"/>
      <c r="AJ49" s="286"/>
      <c r="AK49" s="286"/>
      <c r="AL49" s="114">
        <f t="shared" si="7"/>
        <v>0</v>
      </c>
      <c r="AM49" s="104">
        <f t="shared" si="8"/>
        <v>0</v>
      </c>
      <c r="AN49" s="104">
        <f t="shared" si="9"/>
        <v>0</v>
      </c>
      <c r="AO49" s="104">
        <f t="shared" si="10"/>
        <v>0</v>
      </c>
      <c r="AP49" s="124"/>
      <c r="AQ49" s="239">
        <f t="shared" si="11"/>
      </c>
      <c r="AR49" s="239">
        <f t="shared" si="12"/>
      </c>
      <c r="AS49" s="113">
        <f>IF(ISNA(VLOOKUP(AQ49,'March 2022'!$A$5:$AU$107,46,FALSE)),0,VLOOKUP(AQ49,'March 2022'!$A$5:$AU$107,46,FALSE))</f>
        <v>0</v>
      </c>
      <c r="AT49" s="104">
        <f t="shared" si="13"/>
        <v>0</v>
      </c>
      <c r="AU49" s="208"/>
    </row>
    <row r="50" spans="1:47" s="12" customFormat="1" ht="31.5" customHeight="1">
      <c r="A50" s="100"/>
      <c r="B50" s="100"/>
      <c r="C50" s="353"/>
      <c r="D50" s="367"/>
      <c r="E50" s="367"/>
      <c r="F50" s="367"/>
      <c r="G50" s="386"/>
      <c r="H50" s="102"/>
      <c r="I50" s="102"/>
      <c r="J50" s="101"/>
      <c r="K50" s="101"/>
      <c r="L50" s="101"/>
      <c r="M50" s="101"/>
      <c r="N50" s="386"/>
      <c r="O50" s="286"/>
      <c r="P50" s="296"/>
      <c r="Q50" s="106"/>
      <c r="R50" s="106"/>
      <c r="S50" s="106"/>
      <c r="T50" s="106"/>
      <c r="U50" s="200"/>
      <c r="V50" s="300"/>
      <c r="W50" s="286"/>
      <c r="X50" s="101"/>
      <c r="Y50" s="319"/>
      <c r="Z50" s="319"/>
      <c r="AA50" s="319"/>
      <c r="AB50" s="319"/>
      <c r="AC50" s="286"/>
      <c r="AD50" s="286"/>
      <c r="AE50" s="319"/>
      <c r="AF50" s="319"/>
      <c r="AG50" s="319"/>
      <c r="AH50" s="336"/>
      <c r="AI50" s="336"/>
      <c r="AJ50" s="286"/>
      <c r="AK50" s="286"/>
      <c r="AL50" s="114">
        <f t="shared" si="7"/>
        <v>0</v>
      </c>
      <c r="AM50" s="104">
        <f t="shared" si="8"/>
        <v>0</v>
      </c>
      <c r="AN50" s="104">
        <f t="shared" si="9"/>
        <v>0</v>
      </c>
      <c r="AO50" s="104">
        <f t="shared" si="10"/>
        <v>0</v>
      </c>
      <c r="AP50" s="124"/>
      <c r="AQ50" s="239">
        <f t="shared" si="11"/>
      </c>
      <c r="AR50" s="239">
        <f t="shared" si="12"/>
      </c>
      <c r="AS50" s="113">
        <f>IF(ISNA(VLOOKUP(AQ50,'March 2022'!$A$5:$AU$107,46,FALSE)),0,VLOOKUP(AQ50,'March 2022'!$A$5:$AU$107,46,FALSE))</f>
        <v>0</v>
      </c>
      <c r="AT50" s="104">
        <f t="shared" si="13"/>
        <v>0</v>
      </c>
      <c r="AU50" s="208"/>
    </row>
    <row r="51" spans="1:47" s="13" customFormat="1" ht="31.5" customHeight="1">
      <c r="A51" s="100"/>
      <c r="B51" s="100"/>
      <c r="C51" s="353"/>
      <c r="D51" s="367"/>
      <c r="E51" s="367"/>
      <c r="F51" s="367"/>
      <c r="G51" s="386"/>
      <c r="H51" s="102"/>
      <c r="I51" s="102"/>
      <c r="J51" s="101"/>
      <c r="K51" s="101"/>
      <c r="L51" s="101"/>
      <c r="M51" s="101"/>
      <c r="N51" s="386"/>
      <c r="O51" s="286"/>
      <c r="P51" s="296"/>
      <c r="Q51" s="106"/>
      <c r="R51" s="106"/>
      <c r="S51" s="106"/>
      <c r="T51" s="106"/>
      <c r="U51" s="332"/>
      <c r="V51" s="300"/>
      <c r="W51" s="286"/>
      <c r="X51" s="101"/>
      <c r="Y51" s="319"/>
      <c r="Z51" s="319"/>
      <c r="AA51" s="319"/>
      <c r="AB51" s="319"/>
      <c r="AC51" s="286"/>
      <c r="AD51" s="286"/>
      <c r="AE51" s="319"/>
      <c r="AF51" s="319"/>
      <c r="AG51" s="319"/>
      <c r="AH51" s="336"/>
      <c r="AI51" s="336"/>
      <c r="AJ51" s="286"/>
      <c r="AK51" s="286"/>
      <c r="AL51" s="114">
        <f aca="true" t="shared" si="14" ref="AL51:AL100">COUNTIF(C51:AJ51,"x")</f>
        <v>0</v>
      </c>
      <c r="AM51" s="104">
        <f t="shared" si="8"/>
        <v>0</v>
      </c>
      <c r="AN51" s="104">
        <f t="shared" si="9"/>
        <v>0</v>
      </c>
      <c r="AO51" s="104">
        <f t="shared" si="10"/>
        <v>0</v>
      </c>
      <c r="AP51" s="124"/>
      <c r="AQ51" s="239">
        <f t="shared" si="11"/>
      </c>
      <c r="AR51" s="239">
        <f t="shared" si="12"/>
      </c>
      <c r="AS51" s="113">
        <f>IF(ISNA(VLOOKUP(AQ51,'March 2022'!$A$5:$AU$107,46,FALSE)),0,VLOOKUP(AQ51,'March 2022'!$A$5:$AU$107,46,FALSE))</f>
        <v>0</v>
      </c>
      <c r="AT51" s="104">
        <f t="shared" si="13"/>
        <v>0</v>
      </c>
      <c r="AU51" s="208"/>
    </row>
    <row r="52" spans="1:47" s="12" customFormat="1" ht="31.5" customHeight="1">
      <c r="A52" s="100"/>
      <c r="B52" s="100"/>
      <c r="C52" s="353"/>
      <c r="D52" s="367"/>
      <c r="E52" s="367"/>
      <c r="F52" s="367"/>
      <c r="G52" s="386"/>
      <c r="H52" s="102"/>
      <c r="I52" s="102"/>
      <c r="J52" s="101"/>
      <c r="K52" s="101"/>
      <c r="L52" s="101"/>
      <c r="M52" s="101"/>
      <c r="N52" s="386"/>
      <c r="O52" s="286"/>
      <c r="P52" s="296"/>
      <c r="Q52" s="106"/>
      <c r="R52" s="106"/>
      <c r="S52" s="106"/>
      <c r="T52" s="106"/>
      <c r="U52" s="200"/>
      <c r="V52" s="300"/>
      <c r="W52" s="286"/>
      <c r="X52" s="101"/>
      <c r="Y52" s="319"/>
      <c r="Z52" s="319"/>
      <c r="AA52" s="319"/>
      <c r="AB52" s="319"/>
      <c r="AC52" s="286"/>
      <c r="AD52" s="286"/>
      <c r="AE52" s="319"/>
      <c r="AF52" s="319"/>
      <c r="AG52" s="319"/>
      <c r="AH52" s="336"/>
      <c r="AI52" s="336"/>
      <c r="AJ52" s="286"/>
      <c r="AK52" s="286"/>
      <c r="AL52" s="114">
        <f t="shared" si="14"/>
        <v>0</v>
      </c>
      <c r="AM52" s="104">
        <f t="shared" si="8"/>
        <v>0</v>
      </c>
      <c r="AN52" s="104">
        <f t="shared" si="9"/>
        <v>0</v>
      </c>
      <c r="AO52" s="104">
        <f t="shared" si="10"/>
        <v>0</v>
      </c>
      <c r="AP52" s="124"/>
      <c r="AQ52" s="239">
        <f t="shared" si="11"/>
      </c>
      <c r="AR52" s="239">
        <f t="shared" si="12"/>
      </c>
      <c r="AS52" s="113">
        <f>IF(ISNA(VLOOKUP(AQ52,'March 2022'!$A$5:$AU$107,46,FALSE)),0,VLOOKUP(AQ52,'March 2022'!$A$5:$AU$107,46,FALSE))</f>
        <v>0</v>
      </c>
      <c r="AT52" s="104">
        <f t="shared" si="13"/>
        <v>0</v>
      </c>
      <c r="AU52" s="208"/>
    </row>
    <row r="53" spans="1:47" s="13" customFormat="1" ht="31.5" customHeight="1">
      <c r="A53" s="100"/>
      <c r="B53" s="100"/>
      <c r="C53" s="353"/>
      <c r="D53" s="367"/>
      <c r="E53" s="367"/>
      <c r="F53" s="367"/>
      <c r="G53" s="386"/>
      <c r="H53" s="102"/>
      <c r="I53" s="102"/>
      <c r="J53" s="101"/>
      <c r="K53" s="101"/>
      <c r="L53" s="101"/>
      <c r="M53" s="101"/>
      <c r="N53" s="386"/>
      <c r="O53" s="286"/>
      <c r="P53" s="296"/>
      <c r="Q53" s="106"/>
      <c r="R53" s="106"/>
      <c r="S53" s="106"/>
      <c r="T53" s="106"/>
      <c r="U53" s="332"/>
      <c r="V53" s="300"/>
      <c r="W53" s="286"/>
      <c r="X53" s="101"/>
      <c r="Y53" s="319"/>
      <c r="Z53" s="319"/>
      <c r="AA53" s="319"/>
      <c r="AB53" s="319"/>
      <c r="AC53" s="286"/>
      <c r="AD53" s="286"/>
      <c r="AE53" s="319"/>
      <c r="AF53" s="319"/>
      <c r="AG53" s="319"/>
      <c r="AH53" s="336"/>
      <c r="AI53" s="336"/>
      <c r="AJ53" s="286"/>
      <c r="AK53" s="286"/>
      <c r="AL53" s="114">
        <f t="shared" si="14"/>
        <v>0</v>
      </c>
      <c r="AM53" s="104">
        <f t="shared" si="8"/>
        <v>0</v>
      </c>
      <c r="AN53" s="104">
        <f t="shared" si="9"/>
        <v>0</v>
      </c>
      <c r="AO53" s="104">
        <f t="shared" si="10"/>
        <v>0</v>
      </c>
      <c r="AP53" s="124"/>
      <c r="AQ53" s="239">
        <f t="shared" si="11"/>
      </c>
      <c r="AR53" s="239">
        <f t="shared" si="12"/>
      </c>
      <c r="AS53" s="113">
        <f>IF(ISNA(VLOOKUP(AQ53,'March 2022'!$A$5:$AU$107,46,FALSE)),0,VLOOKUP(AQ53,'March 2022'!$A$5:$AU$107,46,FALSE))</f>
        <v>0</v>
      </c>
      <c r="AT53" s="104">
        <f t="shared" si="13"/>
        <v>0</v>
      </c>
      <c r="AU53" s="208"/>
    </row>
    <row r="54" spans="1:47" s="12" customFormat="1" ht="31.5" customHeight="1">
      <c r="A54" s="100"/>
      <c r="B54" s="100"/>
      <c r="C54" s="353"/>
      <c r="D54" s="367"/>
      <c r="E54" s="367"/>
      <c r="F54" s="367"/>
      <c r="G54" s="386"/>
      <c r="H54" s="102"/>
      <c r="I54" s="102"/>
      <c r="J54" s="101"/>
      <c r="K54" s="101"/>
      <c r="L54" s="101"/>
      <c r="M54" s="101"/>
      <c r="N54" s="386"/>
      <c r="O54" s="286"/>
      <c r="P54" s="296"/>
      <c r="Q54" s="106"/>
      <c r="R54" s="106"/>
      <c r="S54" s="106"/>
      <c r="T54" s="106"/>
      <c r="U54" s="200"/>
      <c r="V54" s="300"/>
      <c r="W54" s="286"/>
      <c r="X54" s="101"/>
      <c r="Y54" s="319"/>
      <c r="Z54" s="319"/>
      <c r="AA54" s="319"/>
      <c r="AB54" s="319"/>
      <c r="AC54" s="286"/>
      <c r="AD54" s="286"/>
      <c r="AE54" s="319"/>
      <c r="AF54" s="319"/>
      <c r="AG54" s="319"/>
      <c r="AH54" s="336"/>
      <c r="AI54" s="336"/>
      <c r="AJ54" s="286"/>
      <c r="AK54" s="286"/>
      <c r="AL54" s="114">
        <f t="shared" si="14"/>
        <v>0</v>
      </c>
      <c r="AM54" s="104">
        <f t="shared" si="8"/>
        <v>0</v>
      </c>
      <c r="AN54" s="104">
        <f t="shared" si="9"/>
        <v>0</v>
      </c>
      <c r="AO54" s="104">
        <f t="shared" si="10"/>
        <v>0</v>
      </c>
      <c r="AP54" s="124"/>
      <c r="AQ54" s="239">
        <f t="shared" si="11"/>
      </c>
      <c r="AR54" s="239">
        <f t="shared" si="12"/>
      </c>
      <c r="AS54" s="113">
        <f>IF(ISNA(VLOOKUP(AQ54,'March 2022'!$A$5:$AU$107,46,FALSE)),0,VLOOKUP(AQ54,'March 2022'!$A$5:$AU$107,46,FALSE))</f>
        <v>0</v>
      </c>
      <c r="AT54" s="104">
        <f t="shared" si="13"/>
        <v>0</v>
      </c>
      <c r="AU54" s="208"/>
    </row>
    <row r="55" spans="1:47" s="13" customFormat="1" ht="31.5" customHeight="1">
      <c r="A55" s="100"/>
      <c r="B55" s="100"/>
      <c r="C55" s="353"/>
      <c r="D55" s="367"/>
      <c r="E55" s="367"/>
      <c r="F55" s="367"/>
      <c r="G55" s="386"/>
      <c r="H55" s="102"/>
      <c r="I55" s="102"/>
      <c r="J55" s="101"/>
      <c r="K55" s="101"/>
      <c r="L55" s="101"/>
      <c r="M55" s="101"/>
      <c r="N55" s="386"/>
      <c r="O55" s="286"/>
      <c r="P55" s="296"/>
      <c r="Q55" s="106"/>
      <c r="R55" s="106"/>
      <c r="S55" s="106"/>
      <c r="T55" s="106"/>
      <c r="U55" s="332"/>
      <c r="V55" s="300"/>
      <c r="W55" s="286"/>
      <c r="X55" s="101"/>
      <c r="Y55" s="319"/>
      <c r="Z55" s="319"/>
      <c r="AA55" s="319"/>
      <c r="AB55" s="319"/>
      <c r="AC55" s="286"/>
      <c r="AD55" s="286"/>
      <c r="AE55" s="319"/>
      <c r="AF55" s="319"/>
      <c r="AG55" s="319"/>
      <c r="AH55" s="336"/>
      <c r="AI55" s="336"/>
      <c r="AJ55" s="286"/>
      <c r="AK55" s="286"/>
      <c r="AL55" s="114">
        <f t="shared" si="14"/>
        <v>0</v>
      </c>
      <c r="AM55" s="104">
        <f t="shared" si="8"/>
        <v>0</v>
      </c>
      <c r="AN55" s="104">
        <f t="shared" si="9"/>
        <v>0</v>
      </c>
      <c r="AO55" s="104">
        <f t="shared" si="10"/>
        <v>0</v>
      </c>
      <c r="AP55" s="124"/>
      <c r="AQ55" s="239">
        <f t="shared" si="11"/>
      </c>
      <c r="AR55" s="239">
        <f t="shared" si="12"/>
      </c>
      <c r="AS55" s="113">
        <f>IF(ISNA(VLOOKUP(AQ55,'March 2022'!$A$5:$AU$107,46,FALSE)),0,VLOOKUP(AQ55,'March 2022'!$A$5:$AU$107,46,FALSE))</f>
        <v>0</v>
      </c>
      <c r="AT55" s="104">
        <f t="shared" si="13"/>
        <v>0</v>
      </c>
      <c r="AU55" s="208"/>
    </row>
    <row r="56" spans="1:47" s="12" customFormat="1" ht="31.5" customHeight="1">
      <c r="A56" s="100"/>
      <c r="B56" s="100"/>
      <c r="C56" s="353"/>
      <c r="D56" s="367"/>
      <c r="E56" s="367"/>
      <c r="F56" s="367"/>
      <c r="G56" s="386"/>
      <c r="H56" s="102"/>
      <c r="I56" s="102"/>
      <c r="J56" s="101"/>
      <c r="K56" s="101"/>
      <c r="L56" s="101"/>
      <c r="M56" s="101"/>
      <c r="N56" s="386"/>
      <c r="O56" s="286"/>
      <c r="P56" s="296"/>
      <c r="Q56" s="106"/>
      <c r="R56" s="106"/>
      <c r="S56" s="106"/>
      <c r="T56" s="106"/>
      <c r="U56" s="200"/>
      <c r="V56" s="300"/>
      <c r="W56" s="286"/>
      <c r="X56" s="101"/>
      <c r="Y56" s="319"/>
      <c r="Z56" s="319"/>
      <c r="AA56" s="319"/>
      <c r="AB56" s="319"/>
      <c r="AC56" s="286"/>
      <c r="AD56" s="286"/>
      <c r="AE56" s="319"/>
      <c r="AF56" s="319"/>
      <c r="AG56" s="319"/>
      <c r="AH56" s="336"/>
      <c r="AI56" s="336"/>
      <c r="AJ56" s="286"/>
      <c r="AK56" s="286"/>
      <c r="AL56" s="114">
        <f t="shared" si="14"/>
        <v>0</v>
      </c>
      <c r="AM56" s="104">
        <f t="shared" si="8"/>
        <v>0</v>
      </c>
      <c r="AN56" s="104">
        <f t="shared" si="9"/>
        <v>0</v>
      </c>
      <c r="AO56" s="104">
        <f t="shared" si="10"/>
        <v>0</v>
      </c>
      <c r="AP56" s="124"/>
      <c r="AQ56" s="239">
        <f t="shared" si="11"/>
      </c>
      <c r="AR56" s="239">
        <f t="shared" si="12"/>
      </c>
      <c r="AS56" s="113">
        <f>IF(ISNA(VLOOKUP(AQ56,'March 2022'!$A$5:$AU$107,46,FALSE)),0,VLOOKUP(AQ56,'March 2022'!$A$5:$AU$107,46,FALSE))</f>
        <v>0</v>
      </c>
      <c r="AT56" s="104">
        <f t="shared" si="13"/>
        <v>0</v>
      </c>
      <c r="AU56" s="208"/>
    </row>
    <row r="57" spans="1:47" s="13" customFormat="1" ht="31.5" customHeight="1">
      <c r="A57" s="100"/>
      <c r="B57" s="100"/>
      <c r="C57" s="353"/>
      <c r="D57" s="367"/>
      <c r="E57" s="367"/>
      <c r="F57" s="367"/>
      <c r="G57" s="386"/>
      <c r="H57" s="102"/>
      <c r="I57" s="102"/>
      <c r="J57" s="101"/>
      <c r="K57" s="101"/>
      <c r="L57" s="101"/>
      <c r="M57" s="101"/>
      <c r="N57" s="386"/>
      <c r="O57" s="286"/>
      <c r="P57" s="296"/>
      <c r="Q57" s="106"/>
      <c r="R57" s="106"/>
      <c r="S57" s="106"/>
      <c r="T57" s="106"/>
      <c r="U57" s="332"/>
      <c r="V57" s="300"/>
      <c r="W57" s="286"/>
      <c r="X57" s="101"/>
      <c r="Y57" s="319"/>
      <c r="Z57" s="319"/>
      <c r="AA57" s="319"/>
      <c r="AB57" s="319"/>
      <c r="AC57" s="286"/>
      <c r="AD57" s="286"/>
      <c r="AE57" s="319"/>
      <c r="AF57" s="319"/>
      <c r="AG57" s="319"/>
      <c r="AH57" s="336"/>
      <c r="AI57" s="336"/>
      <c r="AJ57" s="286"/>
      <c r="AK57" s="286"/>
      <c r="AL57" s="114">
        <f t="shared" si="14"/>
        <v>0</v>
      </c>
      <c r="AM57" s="104">
        <f t="shared" si="8"/>
        <v>0</v>
      </c>
      <c r="AN57" s="104">
        <f t="shared" si="9"/>
        <v>0</v>
      </c>
      <c r="AO57" s="104">
        <f t="shared" si="10"/>
        <v>0</v>
      </c>
      <c r="AP57" s="124"/>
      <c r="AQ57" s="239">
        <f t="shared" si="11"/>
      </c>
      <c r="AR57" s="239">
        <f t="shared" si="12"/>
      </c>
      <c r="AS57" s="113">
        <f>IF(ISNA(VLOOKUP(AQ57,'March 2022'!$A$5:$AU$107,46,FALSE)),0,VLOOKUP(AQ57,'March 2022'!$A$5:$AU$107,46,FALSE))</f>
        <v>0</v>
      </c>
      <c r="AT57" s="104">
        <f t="shared" si="13"/>
        <v>0</v>
      </c>
      <c r="AU57" s="208"/>
    </row>
    <row r="58" spans="1:47" s="12" customFormat="1" ht="31.5" customHeight="1">
      <c r="A58" s="100"/>
      <c r="B58" s="100"/>
      <c r="C58" s="353"/>
      <c r="D58" s="367"/>
      <c r="E58" s="367"/>
      <c r="F58" s="367"/>
      <c r="G58" s="386"/>
      <c r="H58" s="102"/>
      <c r="I58" s="102"/>
      <c r="J58" s="101"/>
      <c r="K58" s="101"/>
      <c r="L58" s="101"/>
      <c r="M58" s="101"/>
      <c r="N58" s="386"/>
      <c r="O58" s="286"/>
      <c r="P58" s="296"/>
      <c r="Q58" s="106"/>
      <c r="R58" s="106"/>
      <c r="S58" s="106"/>
      <c r="T58" s="106"/>
      <c r="U58" s="200"/>
      <c r="V58" s="300"/>
      <c r="W58" s="286"/>
      <c r="X58" s="101"/>
      <c r="Y58" s="319"/>
      <c r="Z58" s="319"/>
      <c r="AA58" s="319"/>
      <c r="AB58" s="319"/>
      <c r="AC58" s="286"/>
      <c r="AD58" s="286"/>
      <c r="AE58" s="319"/>
      <c r="AF58" s="319"/>
      <c r="AG58" s="319"/>
      <c r="AH58" s="336"/>
      <c r="AI58" s="336"/>
      <c r="AJ58" s="286"/>
      <c r="AK58" s="286"/>
      <c r="AL58" s="114">
        <f t="shared" si="14"/>
        <v>0</v>
      </c>
      <c r="AM58" s="104">
        <f t="shared" si="8"/>
        <v>0</v>
      </c>
      <c r="AN58" s="104">
        <f t="shared" si="9"/>
        <v>0</v>
      </c>
      <c r="AO58" s="104">
        <f t="shared" si="10"/>
        <v>0</v>
      </c>
      <c r="AP58" s="124"/>
      <c r="AQ58" s="239">
        <f t="shared" si="11"/>
      </c>
      <c r="AR58" s="239">
        <f t="shared" si="12"/>
      </c>
      <c r="AS58" s="113">
        <f>IF(ISNA(VLOOKUP(AQ58,'March 2022'!$A$5:$AU$107,46,FALSE)),0,VLOOKUP(AQ58,'March 2022'!$A$5:$AU$107,46,FALSE))</f>
        <v>0</v>
      </c>
      <c r="AT58" s="104">
        <f t="shared" si="13"/>
        <v>0</v>
      </c>
      <c r="AU58" s="208"/>
    </row>
    <row r="59" spans="1:47" s="13" customFormat="1" ht="31.5" customHeight="1">
      <c r="A59" s="100"/>
      <c r="B59" s="100"/>
      <c r="C59" s="353"/>
      <c r="D59" s="367"/>
      <c r="E59" s="367"/>
      <c r="F59" s="367"/>
      <c r="G59" s="386"/>
      <c r="H59" s="102"/>
      <c r="I59" s="102"/>
      <c r="J59" s="101"/>
      <c r="K59" s="101"/>
      <c r="L59" s="101"/>
      <c r="M59" s="101"/>
      <c r="N59" s="386"/>
      <c r="O59" s="286"/>
      <c r="P59" s="296"/>
      <c r="Q59" s="106"/>
      <c r="R59" s="106"/>
      <c r="S59" s="106"/>
      <c r="T59" s="106"/>
      <c r="U59" s="332"/>
      <c r="V59" s="300"/>
      <c r="W59" s="286"/>
      <c r="X59" s="101"/>
      <c r="Y59" s="319"/>
      <c r="Z59" s="319"/>
      <c r="AA59" s="319"/>
      <c r="AB59" s="319"/>
      <c r="AC59" s="286"/>
      <c r="AD59" s="286"/>
      <c r="AE59" s="319"/>
      <c r="AF59" s="319"/>
      <c r="AG59" s="319"/>
      <c r="AH59" s="336"/>
      <c r="AI59" s="336"/>
      <c r="AJ59" s="286"/>
      <c r="AK59" s="286"/>
      <c r="AL59" s="114">
        <f t="shared" si="14"/>
        <v>0</v>
      </c>
      <c r="AM59" s="104">
        <f t="shared" si="8"/>
        <v>0</v>
      </c>
      <c r="AN59" s="104">
        <f t="shared" si="9"/>
        <v>0</v>
      </c>
      <c r="AO59" s="104">
        <f t="shared" si="10"/>
        <v>0</v>
      </c>
      <c r="AP59" s="124"/>
      <c r="AQ59" s="239">
        <f t="shared" si="11"/>
      </c>
      <c r="AR59" s="239">
        <f t="shared" si="12"/>
      </c>
      <c r="AS59" s="113">
        <f>IF(ISNA(VLOOKUP(AQ59,'March 2022'!$A$5:$AU$107,46,FALSE)),0,VLOOKUP(AQ59,'March 2022'!$A$5:$AU$107,46,FALSE))</f>
        <v>0</v>
      </c>
      <c r="AT59" s="104">
        <f t="shared" si="13"/>
        <v>0</v>
      </c>
      <c r="AU59" s="208"/>
    </row>
    <row r="60" spans="1:47" s="12" customFormat="1" ht="31.5" customHeight="1">
      <c r="A60" s="100"/>
      <c r="B60" s="100"/>
      <c r="C60" s="353"/>
      <c r="D60" s="367"/>
      <c r="E60" s="367"/>
      <c r="F60" s="367"/>
      <c r="G60" s="386"/>
      <c r="H60" s="102"/>
      <c r="I60" s="102"/>
      <c r="J60" s="101"/>
      <c r="K60" s="101"/>
      <c r="L60" s="101"/>
      <c r="M60" s="101"/>
      <c r="N60" s="386"/>
      <c r="O60" s="286"/>
      <c r="P60" s="296"/>
      <c r="Q60" s="106"/>
      <c r="R60" s="106"/>
      <c r="S60" s="106"/>
      <c r="T60" s="106"/>
      <c r="U60" s="200"/>
      <c r="V60" s="300"/>
      <c r="W60" s="286"/>
      <c r="X60" s="101"/>
      <c r="Y60" s="319"/>
      <c r="Z60" s="319"/>
      <c r="AA60" s="319"/>
      <c r="AB60" s="319"/>
      <c r="AC60" s="286"/>
      <c r="AD60" s="286"/>
      <c r="AE60" s="319"/>
      <c r="AF60" s="319"/>
      <c r="AG60" s="319"/>
      <c r="AH60" s="336"/>
      <c r="AI60" s="336"/>
      <c r="AJ60" s="286"/>
      <c r="AK60" s="286"/>
      <c r="AL60" s="114">
        <f t="shared" si="14"/>
        <v>0</v>
      </c>
      <c r="AM60" s="104">
        <f t="shared" si="8"/>
        <v>0</v>
      </c>
      <c r="AN60" s="104">
        <f t="shared" si="9"/>
        <v>0</v>
      </c>
      <c r="AO60" s="104">
        <f t="shared" si="10"/>
        <v>0</v>
      </c>
      <c r="AP60" s="124"/>
      <c r="AQ60" s="239">
        <f t="shared" si="11"/>
      </c>
      <c r="AR60" s="239">
        <f t="shared" si="12"/>
      </c>
      <c r="AS60" s="113">
        <f>IF(ISNA(VLOOKUP(AQ60,'March 2022'!$A$5:$AU$107,46,FALSE)),0,VLOOKUP(AQ60,'March 2022'!$A$5:$AU$107,46,FALSE))</f>
        <v>0</v>
      </c>
      <c r="AT60" s="104">
        <f t="shared" si="13"/>
        <v>0</v>
      </c>
      <c r="AU60" s="208"/>
    </row>
    <row r="61" spans="1:47" s="13" customFormat="1" ht="31.5" customHeight="1">
      <c r="A61" s="100"/>
      <c r="B61" s="100"/>
      <c r="C61" s="353"/>
      <c r="D61" s="367"/>
      <c r="E61" s="367"/>
      <c r="F61" s="367"/>
      <c r="G61" s="386"/>
      <c r="H61" s="102"/>
      <c r="I61" s="102"/>
      <c r="J61" s="101"/>
      <c r="K61" s="101"/>
      <c r="L61" s="101"/>
      <c r="M61" s="101"/>
      <c r="N61" s="386"/>
      <c r="O61" s="286"/>
      <c r="P61" s="296"/>
      <c r="Q61" s="106"/>
      <c r="R61" s="106"/>
      <c r="S61" s="106"/>
      <c r="T61" s="106"/>
      <c r="U61" s="332"/>
      <c r="V61" s="300"/>
      <c r="W61" s="286"/>
      <c r="X61" s="101"/>
      <c r="Y61" s="319"/>
      <c r="Z61" s="319"/>
      <c r="AA61" s="319"/>
      <c r="AB61" s="319"/>
      <c r="AC61" s="286"/>
      <c r="AD61" s="286"/>
      <c r="AE61" s="319"/>
      <c r="AF61" s="319"/>
      <c r="AG61" s="319"/>
      <c r="AH61" s="336"/>
      <c r="AI61" s="336"/>
      <c r="AJ61" s="286"/>
      <c r="AK61" s="286"/>
      <c r="AL61" s="114">
        <f t="shared" si="14"/>
        <v>0</v>
      </c>
      <c r="AM61" s="104">
        <f t="shared" si="8"/>
        <v>0</v>
      </c>
      <c r="AN61" s="104">
        <f t="shared" si="9"/>
        <v>0</v>
      </c>
      <c r="AO61" s="104">
        <f t="shared" si="10"/>
        <v>0</v>
      </c>
      <c r="AP61" s="124"/>
      <c r="AQ61" s="239">
        <f t="shared" si="11"/>
      </c>
      <c r="AR61" s="239">
        <f t="shared" si="12"/>
      </c>
      <c r="AS61" s="113">
        <f>IF(ISNA(VLOOKUP(AQ61,'March 2022'!$A$5:$AU$107,46,FALSE)),0,VLOOKUP(AQ61,'March 2022'!$A$5:$AU$107,46,FALSE))</f>
        <v>0</v>
      </c>
      <c r="AT61" s="104">
        <f t="shared" si="13"/>
        <v>0</v>
      </c>
      <c r="AU61" s="208"/>
    </row>
    <row r="62" spans="1:47" s="12" customFormat="1" ht="31.5" customHeight="1">
      <c r="A62" s="100"/>
      <c r="B62" s="100"/>
      <c r="C62" s="353"/>
      <c r="D62" s="367"/>
      <c r="E62" s="367"/>
      <c r="F62" s="367"/>
      <c r="G62" s="386"/>
      <c r="H62" s="102"/>
      <c r="I62" s="102"/>
      <c r="J62" s="101"/>
      <c r="K62" s="101"/>
      <c r="L62" s="101"/>
      <c r="M62" s="101"/>
      <c r="N62" s="386"/>
      <c r="O62" s="286"/>
      <c r="P62" s="296"/>
      <c r="Q62" s="106"/>
      <c r="R62" s="106"/>
      <c r="S62" s="106"/>
      <c r="T62" s="106"/>
      <c r="U62" s="200"/>
      <c r="V62" s="300"/>
      <c r="W62" s="286"/>
      <c r="X62" s="101"/>
      <c r="Y62" s="319"/>
      <c r="Z62" s="319"/>
      <c r="AA62" s="319"/>
      <c r="AB62" s="319"/>
      <c r="AC62" s="286"/>
      <c r="AD62" s="286"/>
      <c r="AE62" s="319"/>
      <c r="AF62" s="319"/>
      <c r="AG62" s="319"/>
      <c r="AH62" s="336"/>
      <c r="AI62" s="336"/>
      <c r="AJ62" s="286"/>
      <c r="AK62" s="286"/>
      <c r="AL62" s="114">
        <f t="shared" si="14"/>
        <v>0</v>
      </c>
      <c r="AM62" s="104">
        <f t="shared" si="8"/>
        <v>0</v>
      </c>
      <c r="AN62" s="104">
        <f t="shared" si="9"/>
        <v>0</v>
      </c>
      <c r="AO62" s="104">
        <f t="shared" si="10"/>
        <v>0</v>
      </c>
      <c r="AP62" s="124"/>
      <c r="AQ62" s="239">
        <f t="shared" si="11"/>
      </c>
      <c r="AR62" s="239">
        <f t="shared" si="12"/>
      </c>
      <c r="AS62" s="113">
        <f>IF(ISNA(VLOOKUP(AQ62,'March 2022'!$A$5:$AU$107,46,FALSE)),0,VLOOKUP(AQ62,'March 2022'!$A$5:$AU$107,46,FALSE))</f>
        <v>0</v>
      </c>
      <c r="AT62" s="104">
        <f t="shared" si="13"/>
        <v>0</v>
      </c>
      <c r="AU62" s="208"/>
    </row>
    <row r="63" spans="1:47" s="13" customFormat="1" ht="31.5" customHeight="1">
      <c r="A63" s="100"/>
      <c r="B63" s="100"/>
      <c r="C63" s="353"/>
      <c r="D63" s="367"/>
      <c r="E63" s="367"/>
      <c r="F63" s="367"/>
      <c r="G63" s="386"/>
      <c r="H63" s="102"/>
      <c r="I63" s="102"/>
      <c r="J63" s="101"/>
      <c r="K63" s="101"/>
      <c r="L63" s="101"/>
      <c r="M63" s="101"/>
      <c r="N63" s="386"/>
      <c r="O63" s="286"/>
      <c r="P63" s="296"/>
      <c r="Q63" s="106"/>
      <c r="R63" s="106"/>
      <c r="S63" s="106"/>
      <c r="T63" s="106"/>
      <c r="U63" s="332"/>
      <c r="V63" s="300"/>
      <c r="W63" s="286"/>
      <c r="X63" s="101"/>
      <c r="Y63" s="319"/>
      <c r="Z63" s="319"/>
      <c r="AA63" s="319"/>
      <c r="AB63" s="319"/>
      <c r="AC63" s="286"/>
      <c r="AD63" s="286"/>
      <c r="AE63" s="319"/>
      <c r="AF63" s="319"/>
      <c r="AG63" s="319"/>
      <c r="AH63" s="336"/>
      <c r="AI63" s="336"/>
      <c r="AJ63" s="286"/>
      <c r="AK63" s="286"/>
      <c r="AL63" s="114">
        <f t="shared" si="14"/>
        <v>0</v>
      </c>
      <c r="AM63" s="104">
        <f t="shared" si="8"/>
        <v>0</v>
      </c>
      <c r="AN63" s="104">
        <f t="shared" si="9"/>
        <v>0</v>
      </c>
      <c r="AO63" s="104">
        <f t="shared" si="10"/>
        <v>0</v>
      </c>
      <c r="AP63" s="124"/>
      <c r="AQ63" s="239">
        <f t="shared" si="11"/>
      </c>
      <c r="AR63" s="239">
        <f t="shared" si="12"/>
      </c>
      <c r="AS63" s="113">
        <f>IF(ISNA(VLOOKUP(AQ63,'March 2022'!$A$5:$AU$107,46,FALSE)),0,VLOOKUP(AQ63,'March 2022'!$A$5:$AU$107,46,FALSE))</f>
        <v>0</v>
      </c>
      <c r="AT63" s="104">
        <f t="shared" si="13"/>
        <v>0</v>
      </c>
      <c r="AU63" s="208"/>
    </row>
    <row r="64" spans="1:47" s="12" customFormat="1" ht="31.5" customHeight="1">
      <c r="A64" s="100"/>
      <c r="B64" s="100"/>
      <c r="C64" s="353"/>
      <c r="D64" s="367"/>
      <c r="E64" s="367"/>
      <c r="F64" s="367"/>
      <c r="G64" s="386"/>
      <c r="H64" s="102"/>
      <c r="I64" s="102"/>
      <c r="J64" s="101"/>
      <c r="K64" s="101"/>
      <c r="L64" s="101"/>
      <c r="M64" s="101"/>
      <c r="N64" s="386"/>
      <c r="O64" s="286"/>
      <c r="P64" s="296"/>
      <c r="Q64" s="106"/>
      <c r="R64" s="106"/>
      <c r="S64" s="106"/>
      <c r="T64" s="106"/>
      <c r="U64" s="200"/>
      <c r="V64" s="300"/>
      <c r="W64" s="286"/>
      <c r="X64" s="101"/>
      <c r="Y64" s="319"/>
      <c r="Z64" s="319"/>
      <c r="AA64" s="319"/>
      <c r="AB64" s="319"/>
      <c r="AC64" s="286"/>
      <c r="AD64" s="286"/>
      <c r="AE64" s="319"/>
      <c r="AF64" s="319"/>
      <c r="AG64" s="319"/>
      <c r="AH64" s="336"/>
      <c r="AI64" s="336"/>
      <c r="AJ64" s="286"/>
      <c r="AK64" s="286"/>
      <c r="AL64" s="114">
        <f t="shared" si="14"/>
        <v>0</v>
      </c>
      <c r="AM64" s="104">
        <f t="shared" si="8"/>
        <v>0</v>
      </c>
      <c r="AN64" s="104">
        <f t="shared" si="9"/>
        <v>0</v>
      </c>
      <c r="AO64" s="104">
        <f t="shared" si="10"/>
        <v>0</v>
      </c>
      <c r="AP64" s="124"/>
      <c r="AQ64" s="239">
        <f t="shared" si="11"/>
      </c>
      <c r="AR64" s="239">
        <f t="shared" si="12"/>
      </c>
      <c r="AS64" s="113">
        <f>IF(ISNA(VLOOKUP(AQ64,'March 2022'!$A$5:$AU$107,46,FALSE)),0,VLOOKUP(AQ64,'March 2022'!$A$5:$AU$107,46,FALSE))</f>
        <v>0</v>
      </c>
      <c r="AT64" s="104">
        <f t="shared" si="13"/>
        <v>0</v>
      </c>
      <c r="AU64" s="208"/>
    </row>
    <row r="65" spans="1:47" s="13" customFormat="1" ht="31.5" customHeight="1">
      <c r="A65" s="100"/>
      <c r="B65" s="100"/>
      <c r="C65" s="353"/>
      <c r="D65" s="367"/>
      <c r="E65" s="367"/>
      <c r="F65" s="367"/>
      <c r="G65" s="386"/>
      <c r="H65" s="102"/>
      <c r="I65" s="102"/>
      <c r="J65" s="101"/>
      <c r="K65" s="101"/>
      <c r="L65" s="101"/>
      <c r="M65" s="101"/>
      <c r="N65" s="386"/>
      <c r="O65" s="286"/>
      <c r="P65" s="296"/>
      <c r="Q65" s="106"/>
      <c r="R65" s="106"/>
      <c r="S65" s="106"/>
      <c r="T65" s="106"/>
      <c r="U65" s="332"/>
      <c r="V65" s="300"/>
      <c r="W65" s="286"/>
      <c r="X65" s="101"/>
      <c r="Y65" s="319"/>
      <c r="Z65" s="319"/>
      <c r="AA65" s="319"/>
      <c r="AB65" s="319"/>
      <c r="AC65" s="286"/>
      <c r="AD65" s="286"/>
      <c r="AE65" s="319"/>
      <c r="AF65" s="319"/>
      <c r="AG65" s="319"/>
      <c r="AH65" s="336"/>
      <c r="AI65" s="336"/>
      <c r="AJ65" s="286"/>
      <c r="AK65" s="286"/>
      <c r="AL65" s="114">
        <f t="shared" si="14"/>
        <v>0</v>
      </c>
      <c r="AM65" s="104">
        <f t="shared" si="8"/>
        <v>0</v>
      </c>
      <c r="AN65" s="104">
        <f t="shared" si="9"/>
        <v>0</v>
      </c>
      <c r="AO65" s="104">
        <f t="shared" si="10"/>
        <v>0</v>
      </c>
      <c r="AP65" s="124"/>
      <c r="AQ65" s="239">
        <f t="shared" si="11"/>
      </c>
      <c r="AR65" s="239">
        <f t="shared" si="12"/>
      </c>
      <c r="AS65" s="113">
        <f>IF(ISNA(VLOOKUP(AQ65,'March 2022'!$A$5:$AU$107,46,FALSE)),0,VLOOKUP(AQ65,'March 2022'!$A$5:$AU$107,46,FALSE))</f>
        <v>0</v>
      </c>
      <c r="AT65" s="104">
        <f t="shared" si="13"/>
        <v>0</v>
      </c>
      <c r="AU65" s="208"/>
    </row>
    <row r="66" spans="1:47" s="12" customFormat="1" ht="31.5" customHeight="1">
      <c r="A66" s="100"/>
      <c r="B66" s="100"/>
      <c r="C66" s="353"/>
      <c r="D66" s="367"/>
      <c r="E66" s="367"/>
      <c r="F66" s="367"/>
      <c r="G66" s="386"/>
      <c r="H66" s="102"/>
      <c r="I66" s="102"/>
      <c r="J66" s="101"/>
      <c r="K66" s="101"/>
      <c r="L66" s="101"/>
      <c r="M66" s="101"/>
      <c r="N66" s="386"/>
      <c r="O66" s="286"/>
      <c r="P66" s="296"/>
      <c r="Q66" s="106"/>
      <c r="R66" s="106"/>
      <c r="S66" s="106"/>
      <c r="T66" s="106"/>
      <c r="U66" s="200"/>
      <c r="V66" s="300"/>
      <c r="W66" s="286"/>
      <c r="X66" s="101"/>
      <c r="Y66" s="319"/>
      <c r="Z66" s="319"/>
      <c r="AA66" s="319"/>
      <c r="AB66" s="319"/>
      <c r="AC66" s="286"/>
      <c r="AD66" s="286"/>
      <c r="AE66" s="319"/>
      <c r="AF66" s="319"/>
      <c r="AG66" s="319"/>
      <c r="AH66" s="336"/>
      <c r="AI66" s="336"/>
      <c r="AJ66" s="286"/>
      <c r="AK66" s="286"/>
      <c r="AL66" s="114">
        <f t="shared" si="14"/>
        <v>0</v>
      </c>
      <c r="AM66" s="104">
        <f t="shared" si="8"/>
        <v>0</v>
      </c>
      <c r="AN66" s="104">
        <f t="shared" si="9"/>
        <v>0</v>
      </c>
      <c r="AO66" s="104">
        <f t="shared" si="10"/>
        <v>0</v>
      </c>
      <c r="AP66" s="124"/>
      <c r="AQ66" s="239">
        <f t="shared" si="11"/>
      </c>
      <c r="AR66" s="239">
        <f t="shared" si="12"/>
      </c>
      <c r="AS66" s="113">
        <f>IF(ISNA(VLOOKUP(AQ66,'March 2022'!$A$5:$AU$107,46,FALSE)),0,VLOOKUP(AQ66,'March 2022'!$A$5:$AU$107,46,FALSE))</f>
        <v>0</v>
      </c>
      <c r="AT66" s="104">
        <f t="shared" si="13"/>
        <v>0</v>
      </c>
      <c r="AU66" s="208"/>
    </row>
    <row r="67" spans="1:47" s="12" customFormat="1" ht="31.5" customHeight="1">
      <c r="A67" s="100"/>
      <c r="B67" s="100"/>
      <c r="C67" s="353"/>
      <c r="D67" s="367"/>
      <c r="E67" s="367"/>
      <c r="F67" s="367"/>
      <c r="G67" s="386"/>
      <c r="H67" s="102"/>
      <c r="I67" s="102"/>
      <c r="J67" s="101"/>
      <c r="K67" s="101"/>
      <c r="L67" s="101"/>
      <c r="M67" s="101"/>
      <c r="N67" s="386"/>
      <c r="O67" s="286"/>
      <c r="P67" s="296"/>
      <c r="Q67" s="106"/>
      <c r="R67" s="106"/>
      <c r="S67" s="106"/>
      <c r="T67" s="106"/>
      <c r="U67" s="332"/>
      <c r="V67" s="300"/>
      <c r="W67" s="286"/>
      <c r="X67" s="101"/>
      <c r="Y67" s="319"/>
      <c r="Z67" s="319"/>
      <c r="AA67" s="319"/>
      <c r="AB67" s="319"/>
      <c r="AC67" s="286"/>
      <c r="AD67" s="286"/>
      <c r="AE67" s="319"/>
      <c r="AF67" s="319"/>
      <c r="AG67" s="319"/>
      <c r="AH67" s="336"/>
      <c r="AI67" s="336"/>
      <c r="AJ67" s="286"/>
      <c r="AK67" s="286"/>
      <c r="AL67" s="114">
        <f t="shared" si="14"/>
        <v>0</v>
      </c>
      <c r="AM67" s="104">
        <f t="shared" si="8"/>
        <v>0</v>
      </c>
      <c r="AN67" s="104">
        <f t="shared" si="9"/>
        <v>0</v>
      </c>
      <c r="AO67" s="104">
        <f t="shared" si="10"/>
        <v>0</v>
      </c>
      <c r="AP67" s="124"/>
      <c r="AQ67" s="239">
        <f t="shared" si="11"/>
      </c>
      <c r="AR67" s="239">
        <f t="shared" si="12"/>
      </c>
      <c r="AS67" s="113">
        <f>IF(ISNA(VLOOKUP(AQ67,'March 2022'!$A$5:$AU$107,46,FALSE)),0,VLOOKUP(AQ67,'March 2022'!$A$5:$AU$107,46,FALSE))</f>
        <v>0</v>
      </c>
      <c r="AT67" s="104">
        <f t="shared" si="13"/>
        <v>0</v>
      </c>
      <c r="AU67" s="208"/>
    </row>
    <row r="68" spans="1:47" s="12" customFormat="1" ht="31.5" customHeight="1">
      <c r="A68" s="100"/>
      <c r="B68" s="100"/>
      <c r="C68" s="353"/>
      <c r="D68" s="367"/>
      <c r="E68" s="367"/>
      <c r="F68" s="367"/>
      <c r="G68" s="386"/>
      <c r="H68" s="102"/>
      <c r="I68" s="102"/>
      <c r="J68" s="101"/>
      <c r="K68" s="101"/>
      <c r="L68" s="101"/>
      <c r="M68" s="101"/>
      <c r="N68" s="386"/>
      <c r="O68" s="286"/>
      <c r="P68" s="296"/>
      <c r="Q68" s="106"/>
      <c r="R68" s="106"/>
      <c r="S68" s="106"/>
      <c r="T68" s="106"/>
      <c r="U68" s="200"/>
      <c r="V68" s="300"/>
      <c r="W68" s="286"/>
      <c r="X68" s="101"/>
      <c r="Y68" s="319"/>
      <c r="Z68" s="319"/>
      <c r="AA68" s="319"/>
      <c r="AB68" s="319"/>
      <c r="AC68" s="286"/>
      <c r="AD68" s="286"/>
      <c r="AE68" s="319"/>
      <c r="AF68" s="319"/>
      <c r="AG68" s="319"/>
      <c r="AH68" s="336"/>
      <c r="AI68" s="336"/>
      <c r="AJ68" s="286"/>
      <c r="AK68" s="286"/>
      <c r="AL68" s="114">
        <f t="shared" si="14"/>
        <v>0</v>
      </c>
      <c r="AM68" s="104">
        <f t="shared" si="8"/>
        <v>0</v>
      </c>
      <c r="AN68" s="104">
        <f t="shared" si="9"/>
        <v>0</v>
      </c>
      <c r="AO68" s="104">
        <f t="shared" si="10"/>
        <v>0</v>
      </c>
      <c r="AP68" s="124"/>
      <c r="AQ68" s="239">
        <f t="shared" si="11"/>
      </c>
      <c r="AR68" s="239">
        <f t="shared" si="12"/>
      </c>
      <c r="AS68" s="113">
        <f>IF(ISNA(VLOOKUP(AQ68,'March 2022'!$A$5:$AU$107,46,FALSE)),0,VLOOKUP(AQ68,'March 2022'!$A$5:$AU$107,46,FALSE))</f>
        <v>0</v>
      </c>
      <c r="AT68" s="104">
        <f t="shared" si="13"/>
        <v>0</v>
      </c>
      <c r="AU68" s="208"/>
    </row>
    <row r="69" spans="1:47" s="13" customFormat="1" ht="31.5" customHeight="1">
      <c r="A69" s="100"/>
      <c r="B69" s="100"/>
      <c r="C69" s="353"/>
      <c r="D69" s="367"/>
      <c r="E69" s="367"/>
      <c r="F69" s="367"/>
      <c r="G69" s="386"/>
      <c r="H69" s="102"/>
      <c r="I69" s="102"/>
      <c r="J69" s="101"/>
      <c r="K69" s="101"/>
      <c r="L69" s="101"/>
      <c r="M69" s="101"/>
      <c r="N69" s="386"/>
      <c r="O69" s="286"/>
      <c r="P69" s="296"/>
      <c r="Q69" s="106"/>
      <c r="R69" s="106"/>
      <c r="S69" s="106"/>
      <c r="T69" s="106"/>
      <c r="U69" s="332"/>
      <c r="V69" s="300"/>
      <c r="W69" s="286"/>
      <c r="X69" s="101"/>
      <c r="Y69" s="319"/>
      <c r="Z69" s="319"/>
      <c r="AA69" s="319"/>
      <c r="AB69" s="319"/>
      <c r="AC69" s="286"/>
      <c r="AD69" s="286"/>
      <c r="AE69" s="319"/>
      <c r="AF69" s="319"/>
      <c r="AG69" s="319"/>
      <c r="AH69" s="336"/>
      <c r="AI69" s="336"/>
      <c r="AJ69" s="286"/>
      <c r="AK69" s="286"/>
      <c r="AL69" s="114">
        <f t="shared" si="14"/>
        <v>0</v>
      </c>
      <c r="AM69" s="104">
        <f aca="true" t="shared" si="15" ref="AM69:AM108">SUM(H69+O69+V69+AC69+AJ69)</f>
        <v>0</v>
      </c>
      <c r="AN69" s="104">
        <f aca="true" t="shared" si="16" ref="AN69:AN108">SUM(I69+P69+W69+AD69+AK69)</f>
        <v>0</v>
      </c>
      <c r="AO69" s="104">
        <f aca="true" t="shared" si="17" ref="AO69:AO108">AM69-AN69</f>
        <v>0</v>
      </c>
      <c r="AP69" s="124"/>
      <c r="AQ69" s="239">
        <f aca="true" t="shared" si="18" ref="AQ69:AQ108">IF(A69="","",A69)</f>
      </c>
      <c r="AR69" s="239">
        <f aca="true" t="shared" si="19" ref="AR69:AR108">IF(B69="","",B69)</f>
      </c>
      <c r="AS69" s="113">
        <f>IF(ISNA(VLOOKUP(AQ69,'March 2022'!$A$5:$AU$107,46,FALSE)),0,VLOOKUP(AQ69,'March 2022'!$A$5:$AU$107,46,FALSE))</f>
        <v>0</v>
      </c>
      <c r="AT69" s="104">
        <f aca="true" t="shared" si="20" ref="AT69:AT108">AS69+AO69</f>
        <v>0</v>
      </c>
      <c r="AU69" s="208"/>
    </row>
    <row r="70" spans="1:47" s="12" customFormat="1" ht="31.5" customHeight="1">
      <c r="A70" s="100"/>
      <c r="B70" s="100"/>
      <c r="C70" s="353"/>
      <c r="D70" s="367"/>
      <c r="E70" s="367"/>
      <c r="F70" s="367"/>
      <c r="G70" s="386"/>
      <c r="H70" s="102"/>
      <c r="I70" s="102"/>
      <c r="J70" s="101"/>
      <c r="K70" s="101"/>
      <c r="L70" s="101"/>
      <c r="M70" s="101"/>
      <c r="N70" s="386"/>
      <c r="O70" s="286"/>
      <c r="P70" s="296"/>
      <c r="Q70" s="106"/>
      <c r="R70" s="106"/>
      <c r="S70" s="106"/>
      <c r="T70" s="106"/>
      <c r="U70" s="200"/>
      <c r="V70" s="300"/>
      <c r="W70" s="286"/>
      <c r="X70" s="101"/>
      <c r="Y70" s="319"/>
      <c r="Z70" s="319"/>
      <c r="AA70" s="319"/>
      <c r="AB70" s="319"/>
      <c r="AC70" s="286"/>
      <c r="AD70" s="286"/>
      <c r="AE70" s="319"/>
      <c r="AF70" s="319"/>
      <c r="AG70" s="319"/>
      <c r="AH70" s="336"/>
      <c r="AI70" s="336"/>
      <c r="AJ70" s="286"/>
      <c r="AK70" s="286"/>
      <c r="AL70" s="114">
        <f t="shared" si="14"/>
        <v>0</v>
      </c>
      <c r="AM70" s="104">
        <f t="shared" si="15"/>
        <v>0</v>
      </c>
      <c r="AN70" s="104">
        <f t="shared" si="16"/>
        <v>0</v>
      </c>
      <c r="AO70" s="104">
        <f t="shared" si="17"/>
        <v>0</v>
      </c>
      <c r="AP70" s="124"/>
      <c r="AQ70" s="239">
        <f t="shared" si="18"/>
      </c>
      <c r="AR70" s="239">
        <f t="shared" si="19"/>
      </c>
      <c r="AS70" s="113">
        <f>IF(ISNA(VLOOKUP(AQ70,'March 2022'!$A$5:$AU$107,46,FALSE)),0,VLOOKUP(AQ70,'March 2022'!$A$5:$AU$107,46,FALSE))</f>
        <v>0</v>
      </c>
      <c r="AT70" s="104">
        <f t="shared" si="20"/>
        <v>0</v>
      </c>
      <c r="AU70" s="208"/>
    </row>
    <row r="71" spans="1:47" s="12" customFormat="1" ht="31.5" customHeight="1">
      <c r="A71" s="100"/>
      <c r="B71" s="100"/>
      <c r="C71" s="353"/>
      <c r="D71" s="367"/>
      <c r="E71" s="367"/>
      <c r="F71" s="367"/>
      <c r="G71" s="386"/>
      <c r="H71" s="102"/>
      <c r="I71" s="102"/>
      <c r="J71" s="101"/>
      <c r="K71" s="101"/>
      <c r="L71" s="101"/>
      <c r="M71" s="101"/>
      <c r="N71" s="386"/>
      <c r="O71" s="286"/>
      <c r="P71" s="296"/>
      <c r="Q71" s="106"/>
      <c r="R71" s="106"/>
      <c r="S71" s="106"/>
      <c r="T71" s="106"/>
      <c r="U71" s="200"/>
      <c r="V71" s="300"/>
      <c r="W71" s="286"/>
      <c r="X71" s="101"/>
      <c r="Y71" s="319"/>
      <c r="Z71" s="319"/>
      <c r="AA71" s="319"/>
      <c r="AB71" s="319"/>
      <c r="AC71" s="286"/>
      <c r="AD71" s="286"/>
      <c r="AE71" s="319"/>
      <c r="AF71" s="319"/>
      <c r="AG71" s="319"/>
      <c r="AH71" s="336"/>
      <c r="AI71" s="336"/>
      <c r="AJ71" s="286"/>
      <c r="AK71" s="286"/>
      <c r="AL71" s="114"/>
      <c r="AM71" s="104"/>
      <c r="AN71" s="104"/>
      <c r="AO71" s="104"/>
      <c r="AP71" s="124"/>
      <c r="AQ71" s="239"/>
      <c r="AR71" s="239"/>
      <c r="AS71" s="113"/>
      <c r="AT71" s="104"/>
      <c r="AU71" s="208"/>
    </row>
    <row r="72" spans="1:47" s="12" customFormat="1" ht="31.5" customHeight="1">
      <c r="A72" s="100"/>
      <c r="B72" s="100"/>
      <c r="C72" s="353"/>
      <c r="D72" s="367"/>
      <c r="E72" s="367"/>
      <c r="F72" s="367"/>
      <c r="G72" s="386"/>
      <c r="H72" s="102"/>
      <c r="I72" s="102"/>
      <c r="J72" s="101"/>
      <c r="K72" s="101"/>
      <c r="L72" s="101"/>
      <c r="M72" s="101"/>
      <c r="N72" s="386"/>
      <c r="O72" s="286"/>
      <c r="P72" s="296"/>
      <c r="Q72" s="106"/>
      <c r="R72" s="106"/>
      <c r="S72" s="106"/>
      <c r="T72" s="106"/>
      <c r="U72" s="200"/>
      <c r="V72" s="300"/>
      <c r="W72" s="286"/>
      <c r="X72" s="101"/>
      <c r="Y72" s="319"/>
      <c r="Z72" s="319"/>
      <c r="AA72" s="319"/>
      <c r="AB72" s="319"/>
      <c r="AC72" s="286"/>
      <c r="AD72" s="286"/>
      <c r="AE72" s="319"/>
      <c r="AF72" s="319"/>
      <c r="AG72" s="319"/>
      <c r="AH72" s="336"/>
      <c r="AI72" s="336"/>
      <c r="AJ72" s="286"/>
      <c r="AK72" s="286"/>
      <c r="AL72" s="114"/>
      <c r="AM72" s="104"/>
      <c r="AN72" s="104"/>
      <c r="AO72" s="104"/>
      <c r="AP72" s="124"/>
      <c r="AQ72" s="239"/>
      <c r="AR72" s="239"/>
      <c r="AS72" s="113"/>
      <c r="AT72" s="104"/>
      <c r="AU72" s="208"/>
    </row>
    <row r="73" spans="1:47" s="12" customFormat="1" ht="31.5" customHeight="1">
      <c r="A73" s="100"/>
      <c r="B73" s="100"/>
      <c r="C73" s="353"/>
      <c r="D73" s="367"/>
      <c r="E73" s="367"/>
      <c r="F73" s="367"/>
      <c r="G73" s="386"/>
      <c r="H73" s="102"/>
      <c r="I73" s="102"/>
      <c r="J73" s="101"/>
      <c r="K73" s="101"/>
      <c r="L73" s="101"/>
      <c r="M73" s="101"/>
      <c r="N73" s="386"/>
      <c r="O73" s="286"/>
      <c r="P73" s="296"/>
      <c r="Q73" s="106"/>
      <c r="R73" s="106"/>
      <c r="S73" s="106"/>
      <c r="T73" s="106"/>
      <c r="U73" s="200"/>
      <c r="V73" s="300"/>
      <c r="W73" s="286"/>
      <c r="X73" s="101"/>
      <c r="Y73" s="319"/>
      <c r="Z73" s="319"/>
      <c r="AA73" s="319"/>
      <c r="AB73" s="319"/>
      <c r="AC73" s="286"/>
      <c r="AD73" s="286"/>
      <c r="AE73" s="319"/>
      <c r="AF73" s="319"/>
      <c r="AG73" s="319"/>
      <c r="AH73" s="336"/>
      <c r="AI73" s="336"/>
      <c r="AJ73" s="286"/>
      <c r="AK73" s="286"/>
      <c r="AL73" s="114"/>
      <c r="AM73" s="104"/>
      <c r="AN73" s="104"/>
      <c r="AO73" s="104"/>
      <c r="AP73" s="124"/>
      <c r="AQ73" s="239"/>
      <c r="AR73" s="239"/>
      <c r="AS73" s="113"/>
      <c r="AT73" s="104"/>
      <c r="AU73" s="208"/>
    </row>
    <row r="74" spans="1:47" s="12" customFormat="1" ht="31.5" customHeight="1">
      <c r="A74" s="100"/>
      <c r="B74" s="100"/>
      <c r="C74" s="353"/>
      <c r="D74" s="367"/>
      <c r="E74" s="367"/>
      <c r="F74" s="367"/>
      <c r="G74" s="386"/>
      <c r="H74" s="102"/>
      <c r="I74" s="102"/>
      <c r="J74" s="101"/>
      <c r="K74" s="101"/>
      <c r="L74" s="101"/>
      <c r="M74" s="101"/>
      <c r="N74" s="386"/>
      <c r="O74" s="286"/>
      <c r="P74" s="296"/>
      <c r="Q74" s="106"/>
      <c r="R74" s="106"/>
      <c r="S74" s="106"/>
      <c r="T74" s="106"/>
      <c r="U74" s="200"/>
      <c r="V74" s="300"/>
      <c r="W74" s="286"/>
      <c r="X74" s="101"/>
      <c r="Y74" s="319"/>
      <c r="Z74" s="319"/>
      <c r="AA74" s="319"/>
      <c r="AB74" s="319"/>
      <c r="AC74" s="286"/>
      <c r="AD74" s="286"/>
      <c r="AE74" s="319"/>
      <c r="AF74" s="319"/>
      <c r="AG74" s="319"/>
      <c r="AH74" s="336"/>
      <c r="AI74" s="336"/>
      <c r="AJ74" s="286"/>
      <c r="AK74" s="286"/>
      <c r="AL74" s="114"/>
      <c r="AM74" s="104"/>
      <c r="AN74" s="104"/>
      <c r="AO74" s="104"/>
      <c r="AP74" s="124"/>
      <c r="AQ74" s="239"/>
      <c r="AR74" s="239"/>
      <c r="AS74" s="113"/>
      <c r="AT74" s="104"/>
      <c r="AU74" s="208"/>
    </row>
    <row r="75" spans="1:47" s="12" customFormat="1" ht="31.5" customHeight="1">
      <c r="A75" s="100"/>
      <c r="B75" s="100"/>
      <c r="C75" s="353"/>
      <c r="D75" s="367"/>
      <c r="E75" s="367"/>
      <c r="F75" s="367"/>
      <c r="G75" s="386"/>
      <c r="H75" s="102"/>
      <c r="I75" s="102"/>
      <c r="J75" s="101"/>
      <c r="K75" s="101"/>
      <c r="L75" s="101"/>
      <c r="M75" s="101"/>
      <c r="N75" s="386"/>
      <c r="O75" s="286"/>
      <c r="P75" s="296"/>
      <c r="Q75" s="106"/>
      <c r="R75" s="106"/>
      <c r="S75" s="106"/>
      <c r="T75" s="106"/>
      <c r="U75" s="200"/>
      <c r="V75" s="300"/>
      <c r="W75" s="286"/>
      <c r="X75" s="101"/>
      <c r="Y75" s="319"/>
      <c r="Z75" s="319"/>
      <c r="AA75" s="319"/>
      <c r="AB75" s="319"/>
      <c r="AC75" s="286"/>
      <c r="AD75" s="286"/>
      <c r="AE75" s="319"/>
      <c r="AF75" s="319"/>
      <c r="AG75" s="319"/>
      <c r="AH75" s="336"/>
      <c r="AI75" s="336"/>
      <c r="AJ75" s="286"/>
      <c r="AK75" s="286"/>
      <c r="AL75" s="114"/>
      <c r="AM75" s="104"/>
      <c r="AN75" s="104"/>
      <c r="AO75" s="104"/>
      <c r="AP75" s="124"/>
      <c r="AQ75" s="239"/>
      <c r="AR75" s="239"/>
      <c r="AS75" s="113"/>
      <c r="AT75" s="104"/>
      <c r="AU75" s="208"/>
    </row>
    <row r="76" spans="1:47" s="12" customFormat="1" ht="31.5" customHeight="1">
      <c r="A76" s="100"/>
      <c r="B76" s="100"/>
      <c r="C76" s="353"/>
      <c r="D76" s="367"/>
      <c r="E76" s="367"/>
      <c r="F76" s="367"/>
      <c r="G76" s="386"/>
      <c r="H76" s="102"/>
      <c r="I76" s="102"/>
      <c r="J76" s="101"/>
      <c r="K76" s="101"/>
      <c r="L76" s="101"/>
      <c r="M76" s="101"/>
      <c r="N76" s="386"/>
      <c r="O76" s="286"/>
      <c r="P76" s="296"/>
      <c r="Q76" s="106"/>
      <c r="R76" s="106"/>
      <c r="S76" s="106"/>
      <c r="T76" s="106"/>
      <c r="U76" s="200"/>
      <c r="V76" s="300"/>
      <c r="W76" s="286"/>
      <c r="X76" s="101"/>
      <c r="Y76" s="319"/>
      <c r="Z76" s="319"/>
      <c r="AA76" s="319"/>
      <c r="AB76" s="319"/>
      <c r="AC76" s="286"/>
      <c r="AD76" s="286"/>
      <c r="AE76" s="319"/>
      <c r="AF76" s="319"/>
      <c r="AG76" s="319"/>
      <c r="AH76" s="336"/>
      <c r="AI76" s="336"/>
      <c r="AJ76" s="286"/>
      <c r="AK76" s="286"/>
      <c r="AL76" s="114"/>
      <c r="AM76" s="104"/>
      <c r="AN76" s="104"/>
      <c r="AO76" s="104"/>
      <c r="AP76" s="124"/>
      <c r="AQ76" s="239"/>
      <c r="AR76" s="239"/>
      <c r="AS76" s="113"/>
      <c r="AT76" s="104"/>
      <c r="AU76" s="208"/>
    </row>
    <row r="77" spans="1:47" s="12" customFormat="1" ht="31.5" customHeight="1">
      <c r="A77" s="100"/>
      <c r="B77" s="100"/>
      <c r="C77" s="353"/>
      <c r="D77" s="367"/>
      <c r="E77" s="367"/>
      <c r="F77" s="367"/>
      <c r="G77" s="386"/>
      <c r="H77" s="102"/>
      <c r="I77" s="102"/>
      <c r="J77" s="101"/>
      <c r="K77" s="101"/>
      <c r="L77" s="101"/>
      <c r="M77" s="101"/>
      <c r="N77" s="386"/>
      <c r="O77" s="286"/>
      <c r="P77" s="296"/>
      <c r="Q77" s="106"/>
      <c r="R77" s="106"/>
      <c r="S77" s="106"/>
      <c r="T77" s="106"/>
      <c r="U77" s="200"/>
      <c r="V77" s="300"/>
      <c r="W77" s="286"/>
      <c r="X77" s="101"/>
      <c r="Y77" s="319"/>
      <c r="Z77" s="319"/>
      <c r="AA77" s="319"/>
      <c r="AB77" s="319"/>
      <c r="AC77" s="286"/>
      <c r="AD77" s="286"/>
      <c r="AE77" s="319"/>
      <c r="AF77" s="319"/>
      <c r="AG77" s="319"/>
      <c r="AH77" s="336"/>
      <c r="AI77" s="336"/>
      <c r="AJ77" s="286"/>
      <c r="AK77" s="286"/>
      <c r="AL77" s="114"/>
      <c r="AM77" s="104"/>
      <c r="AN77" s="104"/>
      <c r="AO77" s="104"/>
      <c r="AP77" s="124"/>
      <c r="AQ77" s="239"/>
      <c r="AR77" s="239"/>
      <c r="AS77" s="113"/>
      <c r="AT77" s="104"/>
      <c r="AU77" s="208"/>
    </row>
    <row r="78" spans="1:47" s="12" customFormat="1" ht="31.5" customHeight="1">
      <c r="A78" s="100"/>
      <c r="B78" s="100"/>
      <c r="C78" s="353"/>
      <c r="D78" s="367"/>
      <c r="E78" s="367"/>
      <c r="F78" s="367"/>
      <c r="G78" s="386"/>
      <c r="H78" s="102"/>
      <c r="I78" s="102"/>
      <c r="J78" s="101"/>
      <c r="K78" s="101"/>
      <c r="L78" s="101"/>
      <c r="M78" s="101"/>
      <c r="N78" s="386"/>
      <c r="O78" s="286"/>
      <c r="P78" s="296"/>
      <c r="Q78" s="106"/>
      <c r="R78" s="106"/>
      <c r="S78" s="106"/>
      <c r="T78" s="106"/>
      <c r="U78" s="200"/>
      <c r="V78" s="300"/>
      <c r="W78" s="286"/>
      <c r="X78" s="101"/>
      <c r="Y78" s="319"/>
      <c r="Z78" s="319"/>
      <c r="AA78" s="319"/>
      <c r="AB78" s="319"/>
      <c r="AC78" s="286"/>
      <c r="AD78" s="286"/>
      <c r="AE78" s="319"/>
      <c r="AF78" s="319"/>
      <c r="AG78" s="319"/>
      <c r="AH78" s="336"/>
      <c r="AI78" s="336"/>
      <c r="AJ78" s="286"/>
      <c r="AK78" s="286"/>
      <c r="AL78" s="114"/>
      <c r="AM78" s="104"/>
      <c r="AN78" s="104"/>
      <c r="AO78" s="104"/>
      <c r="AP78" s="124"/>
      <c r="AQ78" s="239"/>
      <c r="AR78" s="239"/>
      <c r="AS78" s="113"/>
      <c r="AT78" s="104"/>
      <c r="AU78" s="208"/>
    </row>
    <row r="79" spans="1:47" s="12" customFormat="1" ht="31.5" customHeight="1">
      <c r="A79" s="100"/>
      <c r="B79" s="100"/>
      <c r="C79" s="353"/>
      <c r="D79" s="367"/>
      <c r="E79" s="367"/>
      <c r="F79" s="367"/>
      <c r="G79" s="386"/>
      <c r="H79" s="102"/>
      <c r="I79" s="102"/>
      <c r="J79" s="101"/>
      <c r="K79" s="101"/>
      <c r="L79" s="101"/>
      <c r="M79" s="101"/>
      <c r="N79" s="386"/>
      <c r="O79" s="286"/>
      <c r="P79" s="296"/>
      <c r="Q79" s="106"/>
      <c r="R79" s="106"/>
      <c r="S79" s="106"/>
      <c r="T79" s="106"/>
      <c r="U79" s="200"/>
      <c r="V79" s="300"/>
      <c r="W79" s="286"/>
      <c r="X79" s="101"/>
      <c r="Y79" s="319"/>
      <c r="Z79" s="319"/>
      <c r="AA79" s="319"/>
      <c r="AB79" s="319"/>
      <c r="AC79" s="286"/>
      <c r="AD79" s="286"/>
      <c r="AE79" s="319"/>
      <c r="AF79" s="319"/>
      <c r="AG79" s="319"/>
      <c r="AH79" s="336"/>
      <c r="AI79" s="336"/>
      <c r="AJ79" s="286"/>
      <c r="AK79" s="286"/>
      <c r="AL79" s="114"/>
      <c r="AM79" s="104"/>
      <c r="AN79" s="104"/>
      <c r="AO79" s="104"/>
      <c r="AP79" s="124"/>
      <c r="AQ79" s="239"/>
      <c r="AR79" s="239"/>
      <c r="AS79" s="113"/>
      <c r="AT79" s="104"/>
      <c r="AU79" s="208"/>
    </row>
    <row r="80" spans="1:47" s="12" customFormat="1" ht="31.5" customHeight="1">
      <c r="A80" s="100"/>
      <c r="B80" s="100"/>
      <c r="C80" s="353"/>
      <c r="D80" s="367"/>
      <c r="E80" s="367"/>
      <c r="F80" s="367"/>
      <c r="G80" s="386"/>
      <c r="H80" s="102"/>
      <c r="I80" s="102"/>
      <c r="J80" s="101"/>
      <c r="K80" s="101"/>
      <c r="L80" s="101"/>
      <c r="M80" s="101"/>
      <c r="N80" s="386"/>
      <c r="O80" s="286"/>
      <c r="P80" s="296"/>
      <c r="Q80" s="106"/>
      <c r="R80" s="106"/>
      <c r="S80" s="106"/>
      <c r="T80" s="106"/>
      <c r="U80" s="200"/>
      <c r="V80" s="300"/>
      <c r="W80" s="286"/>
      <c r="X80" s="101"/>
      <c r="Y80" s="319"/>
      <c r="Z80" s="319"/>
      <c r="AA80" s="319"/>
      <c r="AB80" s="319"/>
      <c r="AC80" s="286"/>
      <c r="AD80" s="286"/>
      <c r="AE80" s="319"/>
      <c r="AF80" s="319"/>
      <c r="AG80" s="319"/>
      <c r="AH80" s="336"/>
      <c r="AI80" s="336"/>
      <c r="AJ80" s="286"/>
      <c r="AK80" s="286"/>
      <c r="AL80" s="114"/>
      <c r="AM80" s="104"/>
      <c r="AN80" s="104"/>
      <c r="AO80" s="104"/>
      <c r="AP80" s="124"/>
      <c r="AQ80" s="239"/>
      <c r="AR80" s="239"/>
      <c r="AS80" s="113"/>
      <c r="AT80" s="104"/>
      <c r="AU80" s="208"/>
    </row>
    <row r="81" spans="1:47" s="12" customFormat="1" ht="31.5" customHeight="1">
      <c r="A81" s="100"/>
      <c r="B81" s="100"/>
      <c r="C81" s="353"/>
      <c r="D81" s="367"/>
      <c r="E81" s="367"/>
      <c r="F81" s="367"/>
      <c r="G81" s="386"/>
      <c r="H81" s="102"/>
      <c r="I81" s="102"/>
      <c r="J81" s="101"/>
      <c r="K81" s="101"/>
      <c r="L81" s="101"/>
      <c r="M81" s="101"/>
      <c r="N81" s="386"/>
      <c r="O81" s="286"/>
      <c r="P81" s="296"/>
      <c r="Q81" s="106"/>
      <c r="R81" s="106"/>
      <c r="S81" s="106"/>
      <c r="T81" s="106"/>
      <c r="U81" s="200"/>
      <c r="V81" s="300"/>
      <c r="W81" s="286"/>
      <c r="X81" s="101"/>
      <c r="Y81" s="319"/>
      <c r="Z81" s="319"/>
      <c r="AA81" s="319"/>
      <c r="AB81" s="319"/>
      <c r="AC81" s="286"/>
      <c r="AD81" s="286"/>
      <c r="AE81" s="319"/>
      <c r="AF81" s="319"/>
      <c r="AG81" s="319"/>
      <c r="AH81" s="336"/>
      <c r="AI81" s="336"/>
      <c r="AJ81" s="286"/>
      <c r="AK81" s="286"/>
      <c r="AL81" s="114"/>
      <c r="AM81" s="104"/>
      <c r="AN81" s="104"/>
      <c r="AO81" s="104"/>
      <c r="AP81" s="124"/>
      <c r="AQ81" s="239"/>
      <c r="AR81" s="239"/>
      <c r="AS81" s="113"/>
      <c r="AT81" s="104"/>
      <c r="AU81" s="208"/>
    </row>
    <row r="82" spans="1:47" s="12" customFormat="1" ht="31.5" customHeight="1">
      <c r="A82" s="100"/>
      <c r="B82" s="100"/>
      <c r="C82" s="353"/>
      <c r="D82" s="367"/>
      <c r="E82" s="367"/>
      <c r="F82" s="367"/>
      <c r="G82" s="386"/>
      <c r="H82" s="102"/>
      <c r="I82" s="102"/>
      <c r="J82" s="101"/>
      <c r="K82" s="101"/>
      <c r="L82" s="101"/>
      <c r="M82" s="101"/>
      <c r="N82" s="386"/>
      <c r="O82" s="286"/>
      <c r="P82" s="296"/>
      <c r="Q82" s="106"/>
      <c r="R82" s="106"/>
      <c r="S82" s="106"/>
      <c r="T82" s="106"/>
      <c r="U82" s="200"/>
      <c r="V82" s="300"/>
      <c r="W82" s="286"/>
      <c r="X82" s="101"/>
      <c r="Y82" s="319"/>
      <c r="Z82" s="319"/>
      <c r="AA82" s="319"/>
      <c r="AB82" s="319"/>
      <c r="AC82" s="286"/>
      <c r="AD82" s="286"/>
      <c r="AE82" s="319"/>
      <c r="AF82" s="319"/>
      <c r="AG82" s="319"/>
      <c r="AH82" s="336"/>
      <c r="AI82" s="336"/>
      <c r="AJ82" s="286"/>
      <c r="AK82" s="286"/>
      <c r="AL82" s="114"/>
      <c r="AM82" s="104"/>
      <c r="AN82" s="104"/>
      <c r="AO82" s="104"/>
      <c r="AP82" s="124"/>
      <c r="AQ82" s="239"/>
      <c r="AR82" s="239"/>
      <c r="AS82" s="113"/>
      <c r="AT82" s="104"/>
      <c r="AU82" s="208"/>
    </row>
    <row r="83" spans="1:47" s="12" customFormat="1" ht="31.5" customHeight="1">
      <c r="A83" s="100"/>
      <c r="B83" s="100"/>
      <c r="C83" s="353"/>
      <c r="D83" s="367"/>
      <c r="E83" s="367"/>
      <c r="F83" s="367"/>
      <c r="G83" s="386"/>
      <c r="H83" s="102"/>
      <c r="I83" s="102"/>
      <c r="J83" s="101"/>
      <c r="K83" s="101"/>
      <c r="L83" s="101"/>
      <c r="M83" s="101"/>
      <c r="N83" s="386"/>
      <c r="O83" s="286"/>
      <c r="P83" s="296"/>
      <c r="Q83" s="106"/>
      <c r="R83" s="106"/>
      <c r="S83" s="106"/>
      <c r="T83" s="106"/>
      <c r="U83" s="200"/>
      <c r="V83" s="300"/>
      <c r="W83" s="286"/>
      <c r="X83" s="101"/>
      <c r="Y83" s="319"/>
      <c r="Z83" s="319"/>
      <c r="AA83" s="319"/>
      <c r="AB83" s="319"/>
      <c r="AC83" s="286"/>
      <c r="AD83" s="286"/>
      <c r="AE83" s="319"/>
      <c r="AF83" s="319"/>
      <c r="AG83" s="319"/>
      <c r="AH83" s="336"/>
      <c r="AI83" s="336"/>
      <c r="AJ83" s="286"/>
      <c r="AK83" s="286"/>
      <c r="AL83" s="114"/>
      <c r="AM83" s="104"/>
      <c r="AN83" s="104"/>
      <c r="AO83" s="104"/>
      <c r="AP83" s="124"/>
      <c r="AQ83" s="239"/>
      <c r="AR83" s="239"/>
      <c r="AS83" s="113"/>
      <c r="AT83" s="104"/>
      <c r="AU83" s="208"/>
    </row>
    <row r="84" spans="1:47" s="12" customFormat="1" ht="31.5" customHeight="1">
      <c r="A84" s="100"/>
      <c r="B84" s="100"/>
      <c r="C84" s="353"/>
      <c r="D84" s="367"/>
      <c r="E84" s="367"/>
      <c r="F84" s="367"/>
      <c r="G84" s="386"/>
      <c r="H84" s="102"/>
      <c r="I84" s="102"/>
      <c r="J84" s="101"/>
      <c r="K84" s="101"/>
      <c r="L84" s="101"/>
      <c r="M84" s="101"/>
      <c r="N84" s="386"/>
      <c r="O84" s="286"/>
      <c r="P84" s="296"/>
      <c r="Q84" s="106"/>
      <c r="R84" s="106"/>
      <c r="S84" s="106"/>
      <c r="T84" s="106"/>
      <c r="U84" s="200"/>
      <c r="V84" s="300"/>
      <c r="W84" s="286"/>
      <c r="X84" s="101"/>
      <c r="Y84" s="319"/>
      <c r="Z84" s="319"/>
      <c r="AA84" s="319"/>
      <c r="AB84" s="319"/>
      <c r="AC84" s="286"/>
      <c r="AD84" s="286"/>
      <c r="AE84" s="319"/>
      <c r="AF84" s="319"/>
      <c r="AG84" s="319"/>
      <c r="AH84" s="336"/>
      <c r="AI84" s="336"/>
      <c r="AJ84" s="286"/>
      <c r="AK84" s="286"/>
      <c r="AL84" s="114"/>
      <c r="AM84" s="104"/>
      <c r="AN84" s="104"/>
      <c r="AO84" s="104"/>
      <c r="AP84" s="124"/>
      <c r="AQ84" s="239"/>
      <c r="AR84" s="239"/>
      <c r="AS84" s="113"/>
      <c r="AT84" s="104"/>
      <c r="AU84" s="208"/>
    </row>
    <row r="85" spans="1:47" s="12" customFormat="1" ht="31.5" customHeight="1">
      <c r="A85" s="100"/>
      <c r="B85" s="100"/>
      <c r="C85" s="353"/>
      <c r="D85" s="367"/>
      <c r="E85" s="367"/>
      <c r="F85" s="367"/>
      <c r="G85" s="386"/>
      <c r="H85" s="102"/>
      <c r="I85" s="102"/>
      <c r="J85" s="101"/>
      <c r="K85" s="101"/>
      <c r="L85" s="101"/>
      <c r="M85" s="101"/>
      <c r="N85" s="386"/>
      <c r="O85" s="286"/>
      <c r="P85" s="296"/>
      <c r="Q85" s="106"/>
      <c r="R85" s="106"/>
      <c r="S85" s="106"/>
      <c r="T85" s="106"/>
      <c r="U85" s="200"/>
      <c r="V85" s="300"/>
      <c r="W85" s="286"/>
      <c r="X85" s="101"/>
      <c r="Y85" s="319"/>
      <c r="Z85" s="319"/>
      <c r="AA85" s="319"/>
      <c r="AB85" s="319"/>
      <c r="AC85" s="286"/>
      <c r="AD85" s="286"/>
      <c r="AE85" s="319"/>
      <c r="AF85" s="319"/>
      <c r="AG85" s="319"/>
      <c r="AH85" s="336"/>
      <c r="AI85" s="336"/>
      <c r="AJ85" s="286"/>
      <c r="AK85" s="286"/>
      <c r="AL85" s="114"/>
      <c r="AM85" s="104"/>
      <c r="AN85" s="104"/>
      <c r="AO85" s="104"/>
      <c r="AP85" s="124"/>
      <c r="AQ85" s="239"/>
      <c r="AR85" s="239"/>
      <c r="AS85" s="113"/>
      <c r="AT85" s="104"/>
      <c r="AU85" s="208"/>
    </row>
    <row r="86" spans="1:47" s="12" customFormat="1" ht="31.5" customHeight="1">
      <c r="A86" s="100"/>
      <c r="B86" s="100"/>
      <c r="C86" s="353"/>
      <c r="D86" s="367"/>
      <c r="E86" s="367"/>
      <c r="F86" s="367"/>
      <c r="G86" s="386"/>
      <c r="H86" s="102"/>
      <c r="I86" s="102"/>
      <c r="J86" s="101"/>
      <c r="K86" s="101"/>
      <c r="L86" s="101"/>
      <c r="M86" s="101"/>
      <c r="N86" s="386"/>
      <c r="O86" s="286"/>
      <c r="P86" s="296"/>
      <c r="Q86" s="106"/>
      <c r="R86" s="106"/>
      <c r="S86" s="106"/>
      <c r="T86" s="106"/>
      <c r="U86" s="200"/>
      <c r="V86" s="300"/>
      <c r="W86" s="286"/>
      <c r="X86" s="101"/>
      <c r="Y86" s="319"/>
      <c r="Z86" s="319"/>
      <c r="AA86" s="319"/>
      <c r="AB86" s="319"/>
      <c r="AC86" s="286"/>
      <c r="AD86" s="286"/>
      <c r="AE86" s="319"/>
      <c r="AF86" s="319"/>
      <c r="AG86" s="319"/>
      <c r="AH86" s="336"/>
      <c r="AI86" s="336"/>
      <c r="AJ86" s="286"/>
      <c r="AK86" s="286"/>
      <c r="AL86" s="114"/>
      <c r="AM86" s="104"/>
      <c r="AN86" s="104"/>
      <c r="AO86" s="104"/>
      <c r="AP86" s="124"/>
      <c r="AQ86" s="239"/>
      <c r="AR86" s="239"/>
      <c r="AS86" s="113"/>
      <c r="AT86" s="104"/>
      <c r="AU86" s="208"/>
    </row>
    <row r="87" spans="1:47" s="12" customFormat="1" ht="31.5" customHeight="1">
      <c r="A87" s="100"/>
      <c r="B87" s="100"/>
      <c r="C87" s="353"/>
      <c r="D87" s="367"/>
      <c r="E87" s="367"/>
      <c r="F87" s="367"/>
      <c r="G87" s="386"/>
      <c r="H87" s="102"/>
      <c r="I87" s="102"/>
      <c r="J87" s="101"/>
      <c r="K87" s="101"/>
      <c r="L87" s="101"/>
      <c r="M87" s="101"/>
      <c r="N87" s="386"/>
      <c r="O87" s="286"/>
      <c r="P87" s="296"/>
      <c r="Q87" s="106"/>
      <c r="R87" s="106"/>
      <c r="S87" s="106"/>
      <c r="T87" s="106"/>
      <c r="U87" s="200"/>
      <c r="V87" s="300"/>
      <c r="W87" s="286"/>
      <c r="X87" s="101"/>
      <c r="Y87" s="319"/>
      <c r="Z87" s="319"/>
      <c r="AA87" s="319"/>
      <c r="AB87" s="319"/>
      <c r="AC87" s="286"/>
      <c r="AD87" s="286"/>
      <c r="AE87" s="319"/>
      <c r="AF87" s="319"/>
      <c r="AG87" s="319"/>
      <c r="AH87" s="336"/>
      <c r="AI87" s="336"/>
      <c r="AJ87" s="286"/>
      <c r="AK87" s="286"/>
      <c r="AL87" s="114"/>
      <c r="AM87" s="104"/>
      <c r="AN87" s="104"/>
      <c r="AO87" s="104"/>
      <c r="AP87" s="124"/>
      <c r="AQ87" s="239"/>
      <c r="AR87" s="239"/>
      <c r="AS87" s="113"/>
      <c r="AT87" s="104"/>
      <c r="AU87" s="208"/>
    </row>
    <row r="88" spans="1:47" s="12" customFormat="1" ht="31.5" customHeight="1">
      <c r="A88" s="100"/>
      <c r="B88" s="100"/>
      <c r="C88" s="353"/>
      <c r="D88" s="367"/>
      <c r="E88" s="367"/>
      <c r="F88" s="367"/>
      <c r="G88" s="386"/>
      <c r="H88" s="102"/>
      <c r="I88" s="102"/>
      <c r="J88" s="101"/>
      <c r="K88" s="101"/>
      <c r="L88" s="101"/>
      <c r="M88" s="101"/>
      <c r="N88" s="386"/>
      <c r="O88" s="286"/>
      <c r="P88" s="296"/>
      <c r="Q88" s="106"/>
      <c r="R88" s="106"/>
      <c r="S88" s="106"/>
      <c r="T88" s="106"/>
      <c r="U88" s="200"/>
      <c r="V88" s="300"/>
      <c r="W88" s="286"/>
      <c r="X88" s="101"/>
      <c r="Y88" s="319"/>
      <c r="Z88" s="319"/>
      <c r="AA88" s="319"/>
      <c r="AB88" s="319"/>
      <c r="AC88" s="286"/>
      <c r="AD88" s="286"/>
      <c r="AE88" s="319"/>
      <c r="AF88" s="319"/>
      <c r="AG88" s="319"/>
      <c r="AH88" s="336"/>
      <c r="AI88" s="336"/>
      <c r="AJ88" s="286"/>
      <c r="AK88" s="286"/>
      <c r="AL88" s="114"/>
      <c r="AM88" s="104"/>
      <c r="AN88" s="104"/>
      <c r="AO88" s="104"/>
      <c r="AP88" s="124"/>
      <c r="AQ88" s="239"/>
      <c r="AR88" s="239"/>
      <c r="AS88" s="113"/>
      <c r="AT88" s="104"/>
      <c r="AU88" s="208"/>
    </row>
    <row r="89" spans="1:47" s="13" customFormat="1" ht="31.5" customHeight="1">
      <c r="A89" s="100"/>
      <c r="B89" s="100"/>
      <c r="C89" s="353"/>
      <c r="D89" s="367"/>
      <c r="E89" s="367"/>
      <c r="F89" s="367"/>
      <c r="G89" s="386"/>
      <c r="H89" s="102"/>
      <c r="I89" s="102"/>
      <c r="J89" s="101"/>
      <c r="K89" s="101"/>
      <c r="L89" s="101"/>
      <c r="M89" s="101"/>
      <c r="N89" s="386"/>
      <c r="O89" s="286"/>
      <c r="P89" s="296"/>
      <c r="Q89" s="106"/>
      <c r="R89" s="106"/>
      <c r="S89" s="106"/>
      <c r="T89" s="106"/>
      <c r="U89" s="332"/>
      <c r="V89" s="300"/>
      <c r="W89" s="286"/>
      <c r="X89" s="101"/>
      <c r="Y89" s="319"/>
      <c r="Z89" s="319"/>
      <c r="AA89" s="319"/>
      <c r="AB89" s="319"/>
      <c r="AC89" s="286"/>
      <c r="AD89" s="286"/>
      <c r="AE89" s="319"/>
      <c r="AF89" s="319"/>
      <c r="AG89" s="319"/>
      <c r="AH89" s="336"/>
      <c r="AI89" s="336"/>
      <c r="AJ89" s="286"/>
      <c r="AK89" s="286"/>
      <c r="AL89" s="114">
        <f t="shared" si="14"/>
        <v>0</v>
      </c>
      <c r="AM89" s="104">
        <f t="shared" si="15"/>
        <v>0</v>
      </c>
      <c r="AN89" s="104">
        <f t="shared" si="16"/>
        <v>0</v>
      </c>
      <c r="AO89" s="104">
        <f t="shared" si="17"/>
        <v>0</v>
      </c>
      <c r="AP89" s="124"/>
      <c r="AQ89" s="239">
        <f t="shared" si="18"/>
      </c>
      <c r="AR89" s="239">
        <f t="shared" si="19"/>
      </c>
      <c r="AS89" s="113">
        <f>IF(ISNA(VLOOKUP(AQ89,'March 2022'!$A$5:$AU$107,46,FALSE)),0,VLOOKUP(AQ89,'March 2022'!$A$5:$AU$107,46,FALSE))</f>
        <v>0</v>
      </c>
      <c r="AT89" s="104">
        <f t="shared" si="20"/>
        <v>0</v>
      </c>
      <c r="AU89" s="208"/>
    </row>
    <row r="90" spans="1:47" s="12" customFormat="1" ht="31.5" customHeight="1">
      <c r="A90" s="100"/>
      <c r="B90" s="100"/>
      <c r="C90" s="353"/>
      <c r="D90" s="367"/>
      <c r="E90" s="367"/>
      <c r="F90" s="367"/>
      <c r="G90" s="386"/>
      <c r="H90" s="102"/>
      <c r="I90" s="102"/>
      <c r="J90" s="101"/>
      <c r="K90" s="101"/>
      <c r="L90" s="101"/>
      <c r="M90" s="101"/>
      <c r="N90" s="386"/>
      <c r="O90" s="286"/>
      <c r="P90" s="296"/>
      <c r="Q90" s="106"/>
      <c r="R90" s="106"/>
      <c r="S90" s="106"/>
      <c r="T90" s="106"/>
      <c r="U90" s="200"/>
      <c r="V90" s="300"/>
      <c r="W90" s="286"/>
      <c r="X90" s="101"/>
      <c r="Y90" s="319"/>
      <c r="Z90" s="319"/>
      <c r="AA90" s="319"/>
      <c r="AB90" s="319"/>
      <c r="AC90" s="286"/>
      <c r="AD90" s="286"/>
      <c r="AE90" s="319"/>
      <c r="AF90" s="319"/>
      <c r="AG90" s="319"/>
      <c r="AH90" s="336"/>
      <c r="AI90" s="336"/>
      <c r="AJ90" s="286"/>
      <c r="AK90" s="286"/>
      <c r="AL90" s="114">
        <f t="shared" si="14"/>
        <v>0</v>
      </c>
      <c r="AM90" s="104">
        <f t="shared" si="15"/>
        <v>0</v>
      </c>
      <c r="AN90" s="104">
        <f t="shared" si="16"/>
        <v>0</v>
      </c>
      <c r="AO90" s="104">
        <f t="shared" si="17"/>
        <v>0</v>
      </c>
      <c r="AP90" s="124"/>
      <c r="AQ90" s="239">
        <f t="shared" si="18"/>
      </c>
      <c r="AR90" s="239">
        <f t="shared" si="19"/>
      </c>
      <c r="AS90" s="113">
        <f>IF(ISNA(VLOOKUP(AQ90,'March 2022'!$A$5:$AU$107,46,FALSE)),0,VLOOKUP(AQ90,'March 2022'!$A$5:$AU$107,46,FALSE))</f>
        <v>0</v>
      </c>
      <c r="AT90" s="104">
        <f t="shared" si="20"/>
        <v>0</v>
      </c>
      <c r="AU90" s="208"/>
    </row>
    <row r="91" spans="1:47" s="13" customFormat="1" ht="31.5" customHeight="1">
      <c r="A91" s="100"/>
      <c r="B91" s="100"/>
      <c r="C91" s="353"/>
      <c r="D91" s="367"/>
      <c r="E91" s="367"/>
      <c r="F91" s="367"/>
      <c r="G91" s="386"/>
      <c r="H91" s="102"/>
      <c r="I91" s="102"/>
      <c r="J91" s="101"/>
      <c r="K91" s="101"/>
      <c r="L91" s="101"/>
      <c r="M91" s="101"/>
      <c r="N91" s="386"/>
      <c r="O91" s="286"/>
      <c r="P91" s="296"/>
      <c r="Q91" s="106"/>
      <c r="R91" s="106"/>
      <c r="S91" s="106"/>
      <c r="T91" s="106"/>
      <c r="U91" s="332"/>
      <c r="V91" s="300"/>
      <c r="W91" s="286"/>
      <c r="X91" s="101"/>
      <c r="Y91" s="319"/>
      <c r="Z91" s="319"/>
      <c r="AA91" s="319"/>
      <c r="AB91" s="319"/>
      <c r="AC91" s="286"/>
      <c r="AD91" s="286"/>
      <c r="AE91" s="319"/>
      <c r="AF91" s="319"/>
      <c r="AG91" s="319"/>
      <c r="AH91" s="336"/>
      <c r="AI91" s="336"/>
      <c r="AJ91" s="286"/>
      <c r="AK91" s="286"/>
      <c r="AL91" s="114">
        <f t="shared" si="14"/>
        <v>0</v>
      </c>
      <c r="AM91" s="104">
        <f t="shared" si="15"/>
        <v>0</v>
      </c>
      <c r="AN91" s="104">
        <f t="shared" si="16"/>
        <v>0</v>
      </c>
      <c r="AO91" s="104">
        <f t="shared" si="17"/>
        <v>0</v>
      </c>
      <c r="AP91" s="124"/>
      <c r="AQ91" s="239">
        <f t="shared" si="18"/>
      </c>
      <c r="AR91" s="239">
        <f t="shared" si="19"/>
      </c>
      <c r="AS91" s="113">
        <f>IF(ISNA(VLOOKUP(AQ91,'March 2022'!$A$5:$AU$107,46,FALSE)),0,VLOOKUP(AQ91,'March 2022'!$A$5:$AU$107,46,FALSE))</f>
        <v>0</v>
      </c>
      <c r="AT91" s="104">
        <f t="shared" si="20"/>
        <v>0</v>
      </c>
      <c r="AU91" s="208"/>
    </row>
    <row r="92" spans="1:47" s="12" customFormat="1" ht="31.5" customHeight="1">
      <c r="A92" s="100"/>
      <c r="B92" s="100"/>
      <c r="C92" s="353"/>
      <c r="D92" s="367"/>
      <c r="E92" s="367"/>
      <c r="F92" s="367"/>
      <c r="G92" s="386"/>
      <c r="H92" s="102"/>
      <c r="I92" s="102"/>
      <c r="J92" s="101"/>
      <c r="K92" s="101"/>
      <c r="L92" s="101"/>
      <c r="M92" s="101"/>
      <c r="N92" s="386"/>
      <c r="O92" s="286"/>
      <c r="P92" s="296"/>
      <c r="Q92" s="106"/>
      <c r="R92" s="106"/>
      <c r="S92" s="106"/>
      <c r="T92" s="106"/>
      <c r="U92" s="200"/>
      <c r="V92" s="300"/>
      <c r="W92" s="286"/>
      <c r="X92" s="101"/>
      <c r="Y92" s="319"/>
      <c r="Z92" s="319"/>
      <c r="AA92" s="319"/>
      <c r="AB92" s="319"/>
      <c r="AC92" s="286"/>
      <c r="AD92" s="286"/>
      <c r="AE92" s="319"/>
      <c r="AF92" s="319"/>
      <c r="AG92" s="319"/>
      <c r="AH92" s="336"/>
      <c r="AI92" s="336"/>
      <c r="AJ92" s="286"/>
      <c r="AK92" s="286"/>
      <c r="AL92" s="114">
        <f t="shared" si="14"/>
        <v>0</v>
      </c>
      <c r="AM92" s="104">
        <f t="shared" si="15"/>
        <v>0</v>
      </c>
      <c r="AN92" s="104">
        <f t="shared" si="16"/>
        <v>0</v>
      </c>
      <c r="AO92" s="104">
        <f t="shared" si="17"/>
        <v>0</v>
      </c>
      <c r="AP92" s="124"/>
      <c r="AQ92" s="239">
        <f t="shared" si="18"/>
      </c>
      <c r="AR92" s="239">
        <f t="shared" si="19"/>
      </c>
      <c r="AS92" s="113">
        <f>IF(ISNA(VLOOKUP(AQ92,'March 2022'!$A$5:$AU$107,46,FALSE)),0,VLOOKUP(AQ92,'March 2022'!$A$5:$AU$107,46,FALSE))</f>
        <v>0</v>
      </c>
      <c r="AT92" s="104">
        <f t="shared" si="20"/>
        <v>0</v>
      </c>
      <c r="AU92" s="208"/>
    </row>
    <row r="93" spans="1:47" s="13" customFormat="1" ht="31.5" customHeight="1">
      <c r="A93" s="100"/>
      <c r="B93" s="100"/>
      <c r="C93" s="353"/>
      <c r="D93" s="367"/>
      <c r="E93" s="367"/>
      <c r="F93" s="367"/>
      <c r="G93" s="386"/>
      <c r="H93" s="102"/>
      <c r="I93" s="102"/>
      <c r="J93" s="101"/>
      <c r="K93" s="101"/>
      <c r="L93" s="101"/>
      <c r="M93" s="101"/>
      <c r="N93" s="386"/>
      <c r="O93" s="286"/>
      <c r="P93" s="296"/>
      <c r="Q93" s="106"/>
      <c r="R93" s="106"/>
      <c r="S93" s="106"/>
      <c r="T93" s="106"/>
      <c r="U93" s="332"/>
      <c r="V93" s="300"/>
      <c r="W93" s="286"/>
      <c r="X93" s="101"/>
      <c r="Y93" s="319"/>
      <c r="Z93" s="319"/>
      <c r="AA93" s="319"/>
      <c r="AB93" s="319"/>
      <c r="AC93" s="286"/>
      <c r="AD93" s="286"/>
      <c r="AE93" s="319"/>
      <c r="AF93" s="319"/>
      <c r="AG93" s="319"/>
      <c r="AH93" s="336"/>
      <c r="AI93" s="336"/>
      <c r="AJ93" s="286"/>
      <c r="AK93" s="286"/>
      <c r="AL93" s="114">
        <f t="shared" si="14"/>
        <v>0</v>
      </c>
      <c r="AM93" s="104">
        <f t="shared" si="15"/>
        <v>0</v>
      </c>
      <c r="AN93" s="104">
        <f t="shared" si="16"/>
        <v>0</v>
      </c>
      <c r="AO93" s="104">
        <f t="shared" si="17"/>
        <v>0</v>
      </c>
      <c r="AP93" s="124"/>
      <c r="AQ93" s="239">
        <f t="shared" si="18"/>
      </c>
      <c r="AR93" s="239">
        <f t="shared" si="19"/>
      </c>
      <c r="AS93" s="113">
        <f>IF(ISNA(VLOOKUP(AQ93,'March 2022'!$A$5:$AU$107,46,FALSE)),0,VLOOKUP(AQ93,'March 2022'!$A$5:$AU$107,46,FALSE))</f>
        <v>0</v>
      </c>
      <c r="AT93" s="104">
        <f t="shared" si="20"/>
        <v>0</v>
      </c>
      <c r="AU93" s="208"/>
    </row>
    <row r="94" spans="1:47" s="12" customFormat="1" ht="31.5" customHeight="1">
      <c r="A94" s="100"/>
      <c r="B94" s="100"/>
      <c r="C94" s="353"/>
      <c r="D94" s="367"/>
      <c r="E94" s="367"/>
      <c r="F94" s="367"/>
      <c r="G94" s="386"/>
      <c r="H94" s="102"/>
      <c r="I94" s="102"/>
      <c r="J94" s="101"/>
      <c r="K94" s="101"/>
      <c r="L94" s="101"/>
      <c r="M94" s="101"/>
      <c r="N94" s="386"/>
      <c r="O94" s="286"/>
      <c r="P94" s="296"/>
      <c r="Q94" s="106"/>
      <c r="R94" s="106"/>
      <c r="S94" s="106"/>
      <c r="T94" s="106"/>
      <c r="U94" s="200"/>
      <c r="V94" s="300"/>
      <c r="W94" s="286"/>
      <c r="X94" s="101"/>
      <c r="Y94" s="319"/>
      <c r="Z94" s="319"/>
      <c r="AA94" s="319"/>
      <c r="AB94" s="319"/>
      <c r="AC94" s="286"/>
      <c r="AD94" s="286"/>
      <c r="AE94" s="319"/>
      <c r="AF94" s="319"/>
      <c r="AG94" s="319"/>
      <c r="AH94" s="336"/>
      <c r="AI94" s="336"/>
      <c r="AJ94" s="286"/>
      <c r="AK94" s="286"/>
      <c r="AL94" s="114">
        <f t="shared" si="14"/>
        <v>0</v>
      </c>
      <c r="AM94" s="104">
        <f t="shared" si="15"/>
        <v>0</v>
      </c>
      <c r="AN94" s="104">
        <f t="shared" si="16"/>
        <v>0</v>
      </c>
      <c r="AO94" s="104">
        <f t="shared" si="17"/>
        <v>0</v>
      </c>
      <c r="AP94" s="124"/>
      <c r="AQ94" s="239">
        <f t="shared" si="18"/>
      </c>
      <c r="AR94" s="239">
        <f t="shared" si="19"/>
      </c>
      <c r="AS94" s="113">
        <f>IF(ISNA(VLOOKUP(AQ94,'March 2022'!$A$5:$AU$107,46,FALSE)),0,VLOOKUP(AQ94,'March 2022'!$A$5:$AU$107,46,FALSE))</f>
        <v>0</v>
      </c>
      <c r="AT94" s="104">
        <f t="shared" si="20"/>
        <v>0</v>
      </c>
      <c r="AU94" s="208"/>
    </row>
    <row r="95" spans="1:47" s="13" customFormat="1" ht="31.5" customHeight="1">
      <c r="A95" s="100"/>
      <c r="B95" s="100"/>
      <c r="C95" s="353"/>
      <c r="D95" s="367"/>
      <c r="E95" s="367"/>
      <c r="F95" s="367"/>
      <c r="G95" s="386"/>
      <c r="H95" s="102"/>
      <c r="I95" s="102"/>
      <c r="J95" s="101"/>
      <c r="K95" s="101"/>
      <c r="L95" s="101"/>
      <c r="M95" s="101"/>
      <c r="N95" s="386"/>
      <c r="O95" s="286"/>
      <c r="P95" s="296"/>
      <c r="Q95" s="106"/>
      <c r="R95" s="106"/>
      <c r="S95" s="106"/>
      <c r="T95" s="106"/>
      <c r="U95" s="332"/>
      <c r="V95" s="300"/>
      <c r="W95" s="286"/>
      <c r="X95" s="101"/>
      <c r="Y95" s="319"/>
      <c r="Z95" s="319"/>
      <c r="AA95" s="319"/>
      <c r="AB95" s="319"/>
      <c r="AC95" s="286"/>
      <c r="AD95" s="286"/>
      <c r="AE95" s="319"/>
      <c r="AF95" s="319"/>
      <c r="AG95" s="319"/>
      <c r="AH95" s="336"/>
      <c r="AI95" s="336"/>
      <c r="AJ95" s="286"/>
      <c r="AK95" s="286"/>
      <c r="AL95" s="114">
        <f t="shared" si="14"/>
        <v>0</v>
      </c>
      <c r="AM95" s="104">
        <f t="shared" si="15"/>
        <v>0</v>
      </c>
      <c r="AN95" s="104">
        <f t="shared" si="16"/>
        <v>0</v>
      </c>
      <c r="AO95" s="104">
        <f t="shared" si="17"/>
        <v>0</v>
      </c>
      <c r="AP95" s="124"/>
      <c r="AQ95" s="239">
        <f t="shared" si="18"/>
      </c>
      <c r="AR95" s="239">
        <f t="shared" si="19"/>
      </c>
      <c r="AS95" s="113">
        <f>IF(ISNA(VLOOKUP(AQ95,'March 2022'!$A$5:$AU$107,46,FALSE)),0,VLOOKUP(AQ95,'March 2022'!$A$5:$AU$107,46,FALSE))</f>
        <v>0</v>
      </c>
      <c r="AT95" s="104">
        <f t="shared" si="20"/>
        <v>0</v>
      </c>
      <c r="AU95" s="208"/>
    </row>
    <row r="96" spans="1:47" s="12" customFormat="1" ht="31.5" customHeight="1">
      <c r="A96" s="100"/>
      <c r="B96" s="100"/>
      <c r="C96" s="353"/>
      <c r="D96" s="367"/>
      <c r="E96" s="367"/>
      <c r="F96" s="367"/>
      <c r="G96" s="386"/>
      <c r="H96" s="102"/>
      <c r="I96" s="102"/>
      <c r="J96" s="101"/>
      <c r="K96" s="101"/>
      <c r="L96" s="101"/>
      <c r="M96" s="101"/>
      <c r="N96" s="386"/>
      <c r="O96" s="286"/>
      <c r="P96" s="296"/>
      <c r="Q96" s="106"/>
      <c r="R96" s="106"/>
      <c r="S96" s="106"/>
      <c r="T96" s="106"/>
      <c r="U96" s="200"/>
      <c r="V96" s="300"/>
      <c r="W96" s="286"/>
      <c r="X96" s="101"/>
      <c r="Y96" s="319"/>
      <c r="Z96" s="319"/>
      <c r="AA96" s="319"/>
      <c r="AB96" s="319"/>
      <c r="AC96" s="286"/>
      <c r="AD96" s="286"/>
      <c r="AE96" s="319"/>
      <c r="AF96" s="319"/>
      <c r="AG96" s="319"/>
      <c r="AH96" s="336"/>
      <c r="AI96" s="336"/>
      <c r="AJ96" s="286"/>
      <c r="AK96" s="286"/>
      <c r="AL96" s="114">
        <f t="shared" si="14"/>
        <v>0</v>
      </c>
      <c r="AM96" s="104">
        <f t="shared" si="15"/>
        <v>0</v>
      </c>
      <c r="AN96" s="104">
        <f t="shared" si="16"/>
        <v>0</v>
      </c>
      <c r="AO96" s="104">
        <f t="shared" si="17"/>
        <v>0</v>
      </c>
      <c r="AP96" s="124"/>
      <c r="AQ96" s="239">
        <f t="shared" si="18"/>
      </c>
      <c r="AR96" s="239">
        <f t="shared" si="19"/>
      </c>
      <c r="AS96" s="113">
        <f>IF(ISNA(VLOOKUP(AQ96,'March 2022'!$A$5:$AU$107,46,FALSE)),0,VLOOKUP(AQ96,'March 2022'!$A$5:$AU$107,46,FALSE))</f>
        <v>0</v>
      </c>
      <c r="AT96" s="104">
        <f t="shared" si="20"/>
        <v>0</v>
      </c>
      <c r="AU96" s="208"/>
    </row>
    <row r="97" spans="1:47" s="13" customFormat="1" ht="31.5" customHeight="1">
      <c r="A97" s="100"/>
      <c r="B97" s="100"/>
      <c r="C97" s="353"/>
      <c r="D97" s="367"/>
      <c r="E97" s="367"/>
      <c r="F97" s="367"/>
      <c r="G97" s="386"/>
      <c r="H97" s="102"/>
      <c r="I97" s="102"/>
      <c r="J97" s="101"/>
      <c r="K97" s="101"/>
      <c r="L97" s="101"/>
      <c r="M97" s="101"/>
      <c r="N97" s="386"/>
      <c r="O97" s="286"/>
      <c r="P97" s="296"/>
      <c r="Q97" s="106"/>
      <c r="R97" s="106"/>
      <c r="S97" s="106"/>
      <c r="T97" s="106"/>
      <c r="U97" s="332"/>
      <c r="V97" s="300"/>
      <c r="W97" s="286"/>
      <c r="X97" s="101"/>
      <c r="Y97" s="319"/>
      <c r="Z97" s="319"/>
      <c r="AA97" s="319"/>
      <c r="AB97" s="319"/>
      <c r="AC97" s="286"/>
      <c r="AD97" s="286"/>
      <c r="AE97" s="319"/>
      <c r="AF97" s="319"/>
      <c r="AG97" s="319"/>
      <c r="AH97" s="336"/>
      <c r="AI97" s="336"/>
      <c r="AJ97" s="286"/>
      <c r="AK97" s="286"/>
      <c r="AL97" s="114">
        <f t="shared" si="14"/>
        <v>0</v>
      </c>
      <c r="AM97" s="104">
        <f t="shared" si="15"/>
        <v>0</v>
      </c>
      <c r="AN97" s="104">
        <f t="shared" si="16"/>
        <v>0</v>
      </c>
      <c r="AO97" s="104">
        <f t="shared" si="17"/>
        <v>0</v>
      </c>
      <c r="AP97" s="124"/>
      <c r="AQ97" s="239">
        <f t="shared" si="18"/>
      </c>
      <c r="AR97" s="239">
        <f t="shared" si="19"/>
      </c>
      <c r="AS97" s="113">
        <f>IF(ISNA(VLOOKUP(AQ97,'March 2022'!$A$5:$AU$107,46,FALSE)),0,VLOOKUP(AQ97,'March 2022'!$A$5:$AU$107,46,FALSE))</f>
        <v>0</v>
      </c>
      <c r="AT97" s="104">
        <f t="shared" si="20"/>
        <v>0</v>
      </c>
      <c r="AU97" s="208"/>
    </row>
    <row r="98" spans="1:47" s="12" customFormat="1" ht="31.5" customHeight="1">
      <c r="A98" s="100"/>
      <c r="B98" s="100"/>
      <c r="C98" s="353"/>
      <c r="D98" s="367"/>
      <c r="E98" s="367"/>
      <c r="F98" s="367"/>
      <c r="G98" s="386"/>
      <c r="H98" s="102"/>
      <c r="I98" s="102"/>
      <c r="J98" s="101"/>
      <c r="K98" s="101"/>
      <c r="L98" s="101"/>
      <c r="M98" s="101"/>
      <c r="N98" s="386"/>
      <c r="O98" s="286"/>
      <c r="P98" s="296"/>
      <c r="Q98" s="106"/>
      <c r="R98" s="106"/>
      <c r="S98" s="106"/>
      <c r="T98" s="106"/>
      <c r="U98" s="200"/>
      <c r="V98" s="300"/>
      <c r="W98" s="286"/>
      <c r="X98" s="101"/>
      <c r="Y98" s="319"/>
      <c r="Z98" s="319"/>
      <c r="AA98" s="319"/>
      <c r="AB98" s="319"/>
      <c r="AC98" s="286"/>
      <c r="AD98" s="286"/>
      <c r="AE98" s="319"/>
      <c r="AF98" s="319"/>
      <c r="AG98" s="319"/>
      <c r="AH98" s="336"/>
      <c r="AI98" s="336"/>
      <c r="AJ98" s="286"/>
      <c r="AK98" s="286"/>
      <c r="AL98" s="114">
        <f t="shared" si="14"/>
        <v>0</v>
      </c>
      <c r="AM98" s="104">
        <f t="shared" si="15"/>
        <v>0</v>
      </c>
      <c r="AN98" s="104">
        <f t="shared" si="16"/>
        <v>0</v>
      </c>
      <c r="AO98" s="104">
        <f t="shared" si="17"/>
        <v>0</v>
      </c>
      <c r="AP98" s="124"/>
      <c r="AQ98" s="239">
        <f t="shared" si="18"/>
      </c>
      <c r="AR98" s="239">
        <f t="shared" si="19"/>
      </c>
      <c r="AS98" s="113">
        <f>IF(ISNA(VLOOKUP(AQ98,'March 2022'!$A$5:$AU$107,46,FALSE)),0,VLOOKUP(AQ98,'March 2022'!$A$5:$AU$107,46,FALSE))</f>
        <v>0</v>
      </c>
      <c r="AT98" s="104">
        <f t="shared" si="20"/>
        <v>0</v>
      </c>
      <c r="AU98" s="208"/>
    </row>
    <row r="99" spans="1:47" s="13" customFormat="1" ht="31.5" customHeight="1">
      <c r="A99" s="100"/>
      <c r="B99" s="100"/>
      <c r="C99" s="353"/>
      <c r="D99" s="367"/>
      <c r="E99" s="367"/>
      <c r="F99" s="367"/>
      <c r="G99" s="386"/>
      <c r="H99" s="102"/>
      <c r="I99" s="102"/>
      <c r="J99" s="101"/>
      <c r="K99" s="101"/>
      <c r="L99" s="101"/>
      <c r="M99" s="101"/>
      <c r="N99" s="386"/>
      <c r="O99" s="286"/>
      <c r="P99" s="296"/>
      <c r="Q99" s="106"/>
      <c r="R99" s="106"/>
      <c r="S99" s="106"/>
      <c r="T99" s="106"/>
      <c r="U99" s="332"/>
      <c r="V99" s="300"/>
      <c r="W99" s="286"/>
      <c r="X99" s="101"/>
      <c r="Y99" s="319"/>
      <c r="Z99" s="319"/>
      <c r="AA99" s="319"/>
      <c r="AB99" s="319"/>
      <c r="AC99" s="286"/>
      <c r="AD99" s="286"/>
      <c r="AE99" s="319"/>
      <c r="AF99" s="319"/>
      <c r="AG99" s="319"/>
      <c r="AH99" s="336"/>
      <c r="AI99" s="336"/>
      <c r="AJ99" s="286"/>
      <c r="AK99" s="286"/>
      <c r="AL99" s="114">
        <f t="shared" si="14"/>
        <v>0</v>
      </c>
      <c r="AM99" s="104">
        <f t="shared" si="15"/>
        <v>0</v>
      </c>
      <c r="AN99" s="104">
        <f t="shared" si="16"/>
        <v>0</v>
      </c>
      <c r="AO99" s="104">
        <f t="shared" si="17"/>
        <v>0</v>
      </c>
      <c r="AP99" s="124"/>
      <c r="AQ99" s="239">
        <f t="shared" si="18"/>
      </c>
      <c r="AR99" s="239">
        <f t="shared" si="19"/>
      </c>
      <c r="AS99" s="113">
        <f>IF(ISNA(VLOOKUP(AQ99,'March 2022'!$A$5:$AU$107,46,FALSE)),0,VLOOKUP(AQ99,'March 2022'!$A$5:$AU$107,46,FALSE))</f>
        <v>0</v>
      </c>
      <c r="AT99" s="104">
        <f t="shared" si="20"/>
        <v>0</v>
      </c>
      <c r="AU99" s="208"/>
    </row>
    <row r="100" spans="1:47" s="13" customFormat="1" ht="31.5" customHeight="1">
      <c r="A100" s="100"/>
      <c r="B100" s="100"/>
      <c r="C100" s="353"/>
      <c r="D100" s="367"/>
      <c r="E100" s="367"/>
      <c r="F100" s="367"/>
      <c r="G100" s="386"/>
      <c r="H100" s="102"/>
      <c r="I100" s="102"/>
      <c r="J100" s="101"/>
      <c r="K100" s="101"/>
      <c r="L100" s="101"/>
      <c r="M100" s="101"/>
      <c r="N100" s="386"/>
      <c r="O100" s="286"/>
      <c r="P100" s="296"/>
      <c r="Q100" s="106"/>
      <c r="R100" s="106"/>
      <c r="S100" s="106"/>
      <c r="T100" s="106"/>
      <c r="U100" s="200"/>
      <c r="V100" s="300"/>
      <c r="W100" s="286"/>
      <c r="X100" s="101"/>
      <c r="Y100" s="319"/>
      <c r="Z100" s="319"/>
      <c r="AA100" s="319"/>
      <c r="AB100" s="319"/>
      <c r="AC100" s="286"/>
      <c r="AD100" s="286"/>
      <c r="AE100" s="319"/>
      <c r="AF100" s="319"/>
      <c r="AG100" s="319"/>
      <c r="AH100" s="336"/>
      <c r="AI100" s="336"/>
      <c r="AJ100" s="286"/>
      <c r="AK100" s="286"/>
      <c r="AL100" s="114">
        <f t="shared" si="14"/>
        <v>0</v>
      </c>
      <c r="AM100" s="104">
        <f t="shared" si="15"/>
        <v>0</v>
      </c>
      <c r="AN100" s="104">
        <f t="shared" si="16"/>
        <v>0</v>
      </c>
      <c r="AO100" s="104">
        <f t="shared" si="17"/>
        <v>0</v>
      </c>
      <c r="AP100" s="124"/>
      <c r="AQ100" s="239">
        <f t="shared" si="18"/>
      </c>
      <c r="AR100" s="239">
        <f t="shared" si="19"/>
      </c>
      <c r="AS100" s="113">
        <f>IF(ISNA(VLOOKUP(AQ100,'March 2022'!$A$5:$AU$107,46,FALSE)),0,VLOOKUP(AQ100,'March 2022'!$A$5:$AU$107,46,FALSE))</f>
        <v>0</v>
      </c>
      <c r="AT100" s="104">
        <f t="shared" si="20"/>
        <v>0</v>
      </c>
      <c r="AU100" s="208"/>
    </row>
    <row r="101" spans="1:47" s="13" customFormat="1" ht="31.5" customHeight="1">
      <c r="A101" s="100"/>
      <c r="B101" s="100"/>
      <c r="C101" s="353"/>
      <c r="D101" s="367"/>
      <c r="E101" s="367"/>
      <c r="F101" s="367"/>
      <c r="G101" s="386"/>
      <c r="H101" s="102"/>
      <c r="I101" s="102"/>
      <c r="J101" s="101"/>
      <c r="K101" s="101"/>
      <c r="L101" s="101"/>
      <c r="M101" s="101"/>
      <c r="N101" s="386"/>
      <c r="O101" s="286"/>
      <c r="P101" s="296"/>
      <c r="Q101" s="106"/>
      <c r="R101" s="106"/>
      <c r="S101" s="106"/>
      <c r="T101" s="106"/>
      <c r="U101" s="332"/>
      <c r="V101" s="300"/>
      <c r="W101" s="286"/>
      <c r="X101" s="101"/>
      <c r="Y101" s="319"/>
      <c r="Z101" s="319"/>
      <c r="AA101" s="319"/>
      <c r="AB101" s="319"/>
      <c r="AC101" s="286"/>
      <c r="AD101" s="286"/>
      <c r="AE101" s="319"/>
      <c r="AF101" s="319"/>
      <c r="AG101" s="319"/>
      <c r="AH101" s="336"/>
      <c r="AI101" s="336"/>
      <c r="AJ101" s="286"/>
      <c r="AK101" s="286"/>
      <c r="AL101" s="114">
        <f aca="true" t="shared" si="21" ref="AL101:AL108">COUNTIF(C101:AJ101,"x")</f>
        <v>0</v>
      </c>
      <c r="AM101" s="104">
        <f t="shared" si="15"/>
        <v>0</v>
      </c>
      <c r="AN101" s="104">
        <f t="shared" si="16"/>
        <v>0</v>
      </c>
      <c r="AO101" s="104">
        <f t="shared" si="17"/>
        <v>0</v>
      </c>
      <c r="AP101" s="124"/>
      <c r="AQ101" s="239">
        <f t="shared" si="18"/>
      </c>
      <c r="AR101" s="239">
        <f t="shared" si="19"/>
      </c>
      <c r="AS101" s="113">
        <f>IF(ISNA(VLOOKUP(AQ101,'March 2022'!$A$5:$AU$107,46,FALSE)),0,VLOOKUP(AQ101,'March 2022'!$A$5:$AU$107,46,FALSE))</f>
        <v>0</v>
      </c>
      <c r="AT101" s="104">
        <f t="shared" si="20"/>
        <v>0</v>
      </c>
      <c r="AU101" s="208"/>
    </row>
    <row r="102" spans="1:47" s="13" customFormat="1" ht="31.5" customHeight="1">
      <c r="A102" s="100"/>
      <c r="B102" s="100"/>
      <c r="C102" s="353"/>
      <c r="D102" s="367"/>
      <c r="E102" s="367"/>
      <c r="F102" s="367"/>
      <c r="G102" s="386"/>
      <c r="H102" s="102"/>
      <c r="I102" s="102"/>
      <c r="J102" s="101"/>
      <c r="K102" s="101"/>
      <c r="L102" s="101"/>
      <c r="M102" s="101"/>
      <c r="N102" s="386"/>
      <c r="O102" s="286"/>
      <c r="P102" s="296"/>
      <c r="Q102" s="106"/>
      <c r="R102" s="106"/>
      <c r="S102" s="106"/>
      <c r="T102" s="106"/>
      <c r="U102" s="200"/>
      <c r="V102" s="300"/>
      <c r="W102" s="286"/>
      <c r="X102" s="101"/>
      <c r="Y102" s="319"/>
      <c r="Z102" s="319"/>
      <c r="AA102" s="319"/>
      <c r="AB102" s="319"/>
      <c r="AC102" s="286"/>
      <c r="AD102" s="286"/>
      <c r="AE102" s="319"/>
      <c r="AF102" s="319"/>
      <c r="AG102" s="319"/>
      <c r="AH102" s="336"/>
      <c r="AI102" s="336"/>
      <c r="AJ102" s="286"/>
      <c r="AK102" s="286"/>
      <c r="AL102" s="114">
        <f t="shared" si="21"/>
        <v>0</v>
      </c>
      <c r="AM102" s="104">
        <f t="shared" si="15"/>
        <v>0</v>
      </c>
      <c r="AN102" s="104">
        <f t="shared" si="16"/>
        <v>0</v>
      </c>
      <c r="AO102" s="104">
        <f t="shared" si="17"/>
        <v>0</v>
      </c>
      <c r="AP102" s="124"/>
      <c r="AQ102" s="239">
        <f t="shared" si="18"/>
      </c>
      <c r="AR102" s="239">
        <f t="shared" si="19"/>
      </c>
      <c r="AS102" s="113">
        <f>IF(ISNA(VLOOKUP(AQ102,'March 2022'!$A$5:$AU$107,46,FALSE)),0,VLOOKUP(AQ102,'March 2022'!$A$5:$AU$107,46,FALSE))</f>
        <v>0</v>
      </c>
      <c r="AT102" s="104">
        <f t="shared" si="20"/>
        <v>0</v>
      </c>
      <c r="AU102" s="208"/>
    </row>
    <row r="103" spans="1:47" s="13" customFormat="1" ht="31.5" customHeight="1">
      <c r="A103" s="100"/>
      <c r="B103" s="100"/>
      <c r="C103" s="353"/>
      <c r="D103" s="367"/>
      <c r="E103" s="367"/>
      <c r="F103" s="367"/>
      <c r="G103" s="386"/>
      <c r="H103" s="102"/>
      <c r="I103" s="102"/>
      <c r="J103" s="101"/>
      <c r="K103" s="101"/>
      <c r="L103" s="101"/>
      <c r="M103" s="101"/>
      <c r="N103" s="386"/>
      <c r="O103" s="286"/>
      <c r="P103" s="296"/>
      <c r="Q103" s="106"/>
      <c r="R103" s="106"/>
      <c r="S103" s="106"/>
      <c r="T103" s="106"/>
      <c r="U103" s="332"/>
      <c r="V103" s="300"/>
      <c r="W103" s="286"/>
      <c r="X103" s="101"/>
      <c r="Y103" s="319"/>
      <c r="Z103" s="319"/>
      <c r="AA103" s="319"/>
      <c r="AB103" s="319"/>
      <c r="AC103" s="286"/>
      <c r="AD103" s="286"/>
      <c r="AE103" s="319"/>
      <c r="AF103" s="319"/>
      <c r="AG103" s="319"/>
      <c r="AH103" s="336"/>
      <c r="AI103" s="336"/>
      <c r="AJ103" s="286"/>
      <c r="AK103" s="286"/>
      <c r="AL103" s="114">
        <f t="shared" si="21"/>
        <v>0</v>
      </c>
      <c r="AM103" s="104">
        <f t="shared" si="15"/>
        <v>0</v>
      </c>
      <c r="AN103" s="104">
        <f t="shared" si="16"/>
        <v>0</v>
      </c>
      <c r="AO103" s="104">
        <f t="shared" si="17"/>
        <v>0</v>
      </c>
      <c r="AP103" s="124"/>
      <c r="AQ103" s="239">
        <f t="shared" si="18"/>
      </c>
      <c r="AR103" s="239">
        <f t="shared" si="19"/>
      </c>
      <c r="AS103" s="113">
        <f>IF(ISNA(VLOOKUP(AQ103,'March 2022'!$A$5:$AU$107,46,FALSE)),0,VLOOKUP(AQ103,'March 2022'!$A$5:$AU$107,46,FALSE))</f>
        <v>0</v>
      </c>
      <c r="AT103" s="104">
        <f t="shared" si="20"/>
        <v>0</v>
      </c>
      <c r="AU103" s="208"/>
    </row>
    <row r="104" spans="1:47" s="13" customFormat="1" ht="31.5" customHeight="1">
      <c r="A104" s="100"/>
      <c r="B104" s="100"/>
      <c r="C104" s="353"/>
      <c r="D104" s="367"/>
      <c r="E104" s="367"/>
      <c r="F104" s="367"/>
      <c r="G104" s="386"/>
      <c r="H104" s="102"/>
      <c r="I104" s="102"/>
      <c r="J104" s="101"/>
      <c r="K104" s="101"/>
      <c r="L104" s="101"/>
      <c r="M104" s="101"/>
      <c r="N104" s="386"/>
      <c r="O104" s="286"/>
      <c r="P104" s="296"/>
      <c r="Q104" s="106"/>
      <c r="R104" s="106"/>
      <c r="S104" s="106"/>
      <c r="T104" s="106"/>
      <c r="U104" s="200"/>
      <c r="V104" s="300"/>
      <c r="W104" s="286"/>
      <c r="X104" s="101"/>
      <c r="Y104" s="319"/>
      <c r="Z104" s="319"/>
      <c r="AA104" s="319"/>
      <c r="AB104" s="319"/>
      <c r="AC104" s="286"/>
      <c r="AD104" s="286"/>
      <c r="AE104" s="319"/>
      <c r="AF104" s="319"/>
      <c r="AG104" s="319"/>
      <c r="AH104" s="336"/>
      <c r="AI104" s="336"/>
      <c r="AJ104" s="286"/>
      <c r="AK104" s="286"/>
      <c r="AL104" s="114">
        <f t="shared" si="21"/>
        <v>0</v>
      </c>
      <c r="AM104" s="104">
        <f t="shared" si="15"/>
        <v>0</v>
      </c>
      <c r="AN104" s="104">
        <f t="shared" si="16"/>
        <v>0</v>
      </c>
      <c r="AO104" s="104">
        <f t="shared" si="17"/>
        <v>0</v>
      </c>
      <c r="AP104" s="124"/>
      <c r="AQ104" s="239">
        <f t="shared" si="18"/>
      </c>
      <c r="AR104" s="239">
        <f t="shared" si="19"/>
      </c>
      <c r="AS104" s="113">
        <f>IF(ISNA(VLOOKUP(AQ104,'March 2022'!$A$5:$AU$107,46,FALSE)),0,VLOOKUP(AQ104,'March 2022'!$A$5:$AU$107,46,FALSE))</f>
        <v>0</v>
      </c>
      <c r="AT104" s="104">
        <f t="shared" si="20"/>
        <v>0</v>
      </c>
      <c r="AU104" s="208"/>
    </row>
    <row r="105" spans="1:47" s="13" customFormat="1" ht="31.5" customHeight="1">
      <c r="A105" s="100"/>
      <c r="B105" s="100"/>
      <c r="C105" s="353"/>
      <c r="D105" s="367"/>
      <c r="E105" s="367"/>
      <c r="F105" s="367"/>
      <c r="G105" s="386"/>
      <c r="H105" s="102"/>
      <c r="I105" s="102"/>
      <c r="J105" s="101"/>
      <c r="K105" s="101"/>
      <c r="L105" s="101"/>
      <c r="M105" s="101"/>
      <c r="N105" s="386"/>
      <c r="O105" s="286"/>
      <c r="P105" s="296"/>
      <c r="Q105" s="106"/>
      <c r="R105" s="106"/>
      <c r="S105" s="106"/>
      <c r="T105" s="106"/>
      <c r="U105" s="332"/>
      <c r="V105" s="300"/>
      <c r="W105" s="286"/>
      <c r="X105" s="101"/>
      <c r="Y105" s="319"/>
      <c r="Z105" s="319"/>
      <c r="AA105" s="319"/>
      <c r="AB105" s="319"/>
      <c r="AC105" s="286"/>
      <c r="AD105" s="286"/>
      <c r="AE105" s="319"/>
      <c r="AF105" s="319"/>
      <c r="AG105" s="319"/>
      <c r="AH105" s="336"/>
      <c r="AI105" s="336"/>
      <c r="AJ105" s="286"/>
      <c r="AK105" s="286"/>
      <c r="AL105" s="114">
        <f t="shared" si="21"/>
        <v>0</v>
      </c>
      <c r="AM105" s="104">
        <f t="shared" si="15"/>
        <v>0</v>
      </c>
      <c r="AN105" s="104">
        <f t="shared" si="16"/>
        <v>0</v>
      </c>
      <c r="AO105" s="104">
        <f t="shared" si="17"/>
        <v>0</v>
      </c>
      <c r="AP105" s="124"/>
      <c r="AQ105" s="239">
        <f t="shared" si="18"/>
      </c>
      <c r="AR105" s="239">
        <f t="shared" si="19"/>
      </c>
      <c r="AS105" s="113">
        <f>IF(ISNA(VLOOKUP(AQ105,'March 2022'!$A$5:$AU$107,46,FALSE)),0,VLOOKUP(AQ105,'March 2022'!$A$5:$AU$107,46,FALSE))</f>
        <v>0</v>
      </c>
      <c r="AT105" s="104">
        <f t="shared" si="20"/>
        <v>0</v>
      </c>
      <c r="AU105" s="208"/>
    </row>
    <row r="106" spans="1:47" s="13" customFormat="1" ht="31.5" customHeight="1">
      <c r="A106" s="100"/>
      <c r="B106" s="100"/>
      <c r="C106" s="353"/>
      <c r="D106" s="367"/>
      <c r="E106" s="367"/>
      <c r="F106" s="367"/>
      <c r="G106" s="386"/>
      <c r="H106" s="102"/>
      <c r="I106" s="102"/>
      <c r="J106" s="101"/>
      <c r="K106" s="101"/>
      <c r="L106" s="101"/>
      <c r="M106" s="101"/>
      <c r="N106" s="386"/>
      <c r="O106" s="286"/>
      <c r="P106" s="296"/>
      <c r="Q106" s="106"/>
      <c r="R106" s="106"/>
      <c r="S106" s="106"/>
      <c r="T106" s="106"/>
      <c r="U106" s="200"/>
      <c r="V106" s="300"/>
      <c r="W106" s="286"/>
      <c r="X106" s="101"/>
      <c r="Y106" s="319"/>
      <c r="Z106" s="319"/>
      <c r="AA106" s="319"/>
      <c r="AB106" s="319"/>
      <c r="AC106" s="286"/>
      <c r="AD106" s="286"/>
      <c r="AE106" s="319"/>
      <c r="AF106" s="319"/>
      <c r="AG106" s="319"/>
      <c r="AH106" s="336"/>
      <c r="AI106" s="336"/>
      <c r="AJ106" s="286"/>
      <c r="AK106" s="286"/>
      <c r="AL106" s="114">
        <f t="shared" si="21"/>
        <v>0</v>
      </c>
      <c r="AM106" s="104">
        <f t="shared" si="15"/>
        <v>0</v>
      </c>
      <c r="AN106" s="104">
        <f t="shared" si="16"/>
        <v>0</v>
      </c>
      <c r="AO106" s="104">
        <f t="shared" si="17"/>
        <v>0</v>
      </c>
      <c r="AP106" s="124"/>
      <c r="AQ106" s="239">
        <f t="shared" si="18"/>
      </c>
      <c r="AR106" s="239">
        <f t="shared" si="19"/>
      </c>
      <c r="AS106" s="113">
        <f>IF(ISNA(VLOOKUP(AQ106,'March 2022'!$A$5:$AU$107,46,FALSE)),0,VLOOKUP(AQ106,'March 2022'!$A$5:$AU$107,46,FALSE))</f>
        <v>0</v>
      </c>
      <c r="AT106" s="104">
        <f t="shared" si="20"/>
        <v>0</v>
      </c>
      <c r="AU106" s="208"/>
    </row>
    <row r="107" spans="1:47" s="13" customFormat="1" ht="31.5" customHeight="1">
      <c r="A107" s="100"/>
      <c r="B107" s="100"/>
      <c r="C107" s="353"/>
      <c r="D107" s="367"/>
      <c r="E107" s="367"/>
      <c r="F107" s="367"/>
      <c r="G107" s="386"/>
      <c r="H107" s="102"/>
      <c r="I107" s="102"/>
      <c r="J107" s="101"/>
      <c r="K107" s="101"/>
      <c r="L107" s="101"/>
      <c r="M107" s="101"/>
      <c r="N107" s="386"/>
      <c r="O107" s="286"/>
      <c r="P107" s="296"/>
      <c r="Q107" s="106"/>
      <c r="R107" s="106"/>
      <c r="S107" s="106"/>
      <c r="T107" s="106"/>
      <c r="U107" s="332"/>
      <c r="V107" s="300"/>
      <c r="W107" s="286"/>
      <c r="X107" s="101"/>
      <c r="Y107" s="319"/>
      <c r="Z107" s="319"/>
      <c r="AA107" s="319"/>
      <c r="AB107" s="319"/>
      <c r="AC107" s="286"/>
      <c r="AD107" s="286"/>
      <c r="AE107" s="319"/>
      <c r="AF107" s="319"/>
      <c r="AG107" s="319"/>
      <c r="AH107" s="336"/>
      <c r="AI107" s="336"/>
      <c r="AJ107" s="286"/>
      <c r="AK107" s="286"/>
      <c r="AL107" s="114">
        <f t="shared" si="21"/>
        <v>0</v>
      </c>
      <c r="AM107" s="104">
        <f t="shared" si="15"/>
        <v>0</v>
      </c>
      <c r="AN107" s="104">
        <f t="shared" si="16"/>
        <v>0</v>
      </c>
      <c r="AO107" s="104">
        <f t="shared" si="17"/>
        <v>0</v>
      </c>
      <c r="AP107" s="124"/>
      <c r="AQ107" s="239">
        <f t="shared" si="18"/>
      </c>
      <c r="AR107" s="239">
        <f t="shared" si="19"/>
      </c>
      <c r="AS107" s="113">
        <f>IF(ISNA(VLOOKUP(AQ107,'March 2022'!$A$5:$AU$107,46,FALSE)),0,VLOOKUP(AQ107,'March 2022'!$A$5:$AU$107,46,FALSE))</f>
        <v>0</v>
      </c>
      <c r="AT107" s="104">
        <f t="shared" si="20"/>
        <v>0</v>
      </c>
      <c r="AU107" s="208"/>
    </row>
    <row r="108" spans="1:47" s="13" customFormat="1" ht="31.5" customHeight="1">
      <c r="A108" s="100"/>
      <c r="B108" s="100"/>
      <c r="C108" s="353"/>
      <c r="D108" s="367"/>
      <c r="E108" s="367"/>
      <c r="F108" s="367"/>
      <c r="G108" s="386"/>
      <c r="H108" s="102"/>
      <c r="I108" s="102"/>
      <c r="J108" s="101"/>
      <c r="K108" s="101"/>
      <c r="L108" s="101"/>
      <c r="M108" s="101"/>
      <c r="N108" s="386"/>
      <c r="O108" s="286"/>
      <c r="P108" s="296"/>
      <c r="Q108" s="106"/>
      <c r="R108" s="106"/>
      <c r="S108" s="106"/>
      <c r="T108" s="106"/>
      <c r="U108" s="200"/>
      <c r="V108" s="300"/>
      <c r="W108" s="286"/>
      <c r="X108" s="101"/>
      <c r="Y108" s="319"/>
      <c r="Z108" s="319"/>
      <c r="AA108" s="319"/>
      <c r="AB108" s="319"/>
      <c r="AC108" s="286"/>
      <c r="AD108" s="286"/>
      <c r="AE108" s="319"/>
      <c r="AF108" s="319"/>
      <c r="AG108" s="319"/>
      <c r="AH108" s="336"/>
      <c r="AI108" s="336"/>
      <c r="AJ108" s="286"/>
      <c r="AK108" s="286"/>
      <c r="AL108" s="114">
        <f t="shared" si="21"/>
        <v>0</v>
      </c>
      <c r="AM108" s="104">
        <f t="shared" si="15"/>
        <v>0</v>
      </c>
      <c r="AN108" s="104">
        <f t="shared" si="16"/>
        <v>0</v>
      </c>
      <c r="AO108" s="104">
        <f t="shared" si="17"/>
        <v>0</v>
      </c>
      <c r="AP108" s="124"/>
      <c r="AQ108" s="239">
        <f t="shared" si="18"/>
      </c>
      <c r="AR108" s="239">
        <f t="shared" si="19"/>
      </c>
      <c r="AS108" s="113">
        <f>IF(ISNA(VLOOKUP(AQ108,'March 2022'!$A$5:$AU$107,46,FALSE)),0,VLOOKUP(AQ108,'March 2022'!$A$5:$AU$107,46,FALSE))</f>
        <v>0</v>
      </c>
      <c r="AT108" s="104">
        <f t="shared" si="20"/>
        <v>0</v>
      </c>
      <c r="AU108" s="208"/>
    </row>
    <row r="109" spans="1:47" s="226" customFormat="1" ht="23.25" customHeight="1">
      <c r="A109" s="218" t="s">
        <v>1</v>
      </c>
      <c r="B109" s="220"/>
      <c r="C109" s="220">
        <f>COUNTIF(C5:C108,"x")</f>
        <v>0</v>
      </c>
      <c r="D109" s="246">
        <f>COUNTIF(D5:D108,"x")</f>
        <v>0</v>
      </c>
      <c r="E109" s="246">
        <f>COUNTIF(E5:E108,"x")</f>
        <v>0</v>
      </c>
      <c r="F109" s="246">
        <f>COUNTIF(F5:F108,"x")</f>
        <v>0</v>
      </c>
      <c r="G109" s="246">
        <f>COUNTIF(G5:G108,"x")</f>
        <v>0</v>
      </c>
      <c r="H109" s="221">
        <f>SUM(H5:H108)</f>
        <v>0</v>
      </c>
      <c r="I109" s="221">
        <f>SUM(I5:I108)</f>
        <v>0</v>
      </c>
      <c r="J109" s="220">
        <f>COUNTIF(J5:J108,"x")</f>
        <v>0</v>
      </c>
      <c r="K109" s="220">
        <f>COUNTIF(K5:K108,"x")</f>
        <v>0</v>
      </c>
      <c r="L109" s="220">
        <f>COUNTIF(L5:L108,"x")</f>
        <v>0</v>
      </c>
      <c r="M109" s="220">
        <f>COUNTIF(M5:M108,"x")</f>
        <v>0</v>
      </c>
      <c r="N109" s="220">
        <f>COUNTIF(N5:N108,"x")</f>
        <v>0</v>
      </c>
      <c r="O109" s="221">
        <f>SUM(O5:O108)</f>
        <v>0</v>
      </c>
      <c r="P109" s="221">
        <f>SUM(P5:P108)</f>
        <v>0</v>
      </c>
      <c r="Q109" s="220">
        <f>COUNTIF(Q5:Q108,"x")</f>
        <v>0</v>
      </c>
      <c r="R109" s="220">
        <f>COUNTIF(R5:R108,"x")</f>
        <v>0</v>
      </c>
      <c r="S109" s="220">
        <f>COUNTIF(S5:S108,"x")</f>
        <v>0</v>
      </c>
      <c r="T109" s="220">
        <f>COUNTIF(T5:T108,"x")</f>
        <v>0</v>
      </c>
      <c r="U109" s="220">
        <f>COUNTIF(U5:U108,"x")</f>
        <v>0</v>
      </c>
      <c r="V109" s="283">
        <f>SUM(V5:V108)</f>
        <v>0</v>
      </c>
      <c r="W109" s="221">
        <f>SUM(W5:W108)</f>
        <v>0</v>
      </c>
      <c r="X109" s="220">
        <f>COUNTIF(X5:X108,"x")</f>
        <v>0</v>
      </c>
      <c r="Y109" s="220">
        <f>COUNTIF(Y5:Y108,"x")</f>
        <v>0</v>
      </c>
      <c r="Z109" s="220">
        <f>COUNTIF(Z5:Z108,"x")</f>
        <v>0</v>
      </c>
      <c r="AA109" s="220">
        <f>COUNTIF(AA5:AA108,"x")</f>
        <v>0</v>
      </c>
      <c r="AB109" s="220">
        <f>COUNTIF(AB5:AB108,"x")</f>
        <v>0</v>
      </c>
      <c r="AC109" s="221">
        <f>SUM(AC5:AC108)</f>
        <v>0</v>
      </c>
      <c r="AD109" s="221">
        <f>SUM(AD5:AD108)</f>
        <v>0</v>
      </c>
      <c r="AE109" s="220">
        <f>COUNTIF(AE5:AE108,"x")</f>
        <v>0</v>
      </c>
      <c r="AF109" s="220">
        <f>COUNTIF(AF5:AF108,"x")</f>
        <v>0</v>
      </c>
      <c r="AG109" s="220">
        <f>COUNTIF(AG5:AG108,"x")</f>
        <v>0</v>
      </c>
      <c r="AH109" s="220">
        <f>COUNTIF(AH5:AH108,"x")</f>
        <v>0</v>
      </c>
      <c r="AI109" s="220">
        <f>COUNTIF(AI5:AI108,"x")</f>
        <v>0</v>
      </c>
      <c r="AJ109" s="221">
        <f aca="true" t="shared" si="22" ref="AJ109:AO109">SUM(AJ5:AJ108)</f>
        <v>0</v>
      </c>
      <c r="AK109" s="221">
        <f t="shared" si="22"/>
        <v>0</v>
      </c>
      <c r="AL109" s="222">
        <f t="shared" si="22"/>
        <v>0</v>
      </c>
      <c r="AM109" s="223">
        <f t="shared" si="22"/>
        <v>0</v>
      </c>
      <c r="AN109" s="224">
        <f t="shared" si="22"/>
        <v>0</v>
      </c>
      <c r="AO109" s="224">
        <f t="shared" si="22"/>
        <v>0</v>
      </c>
      <c r="AP109" s="247"/>
      <c r="AQ109" s="239"/>
      <c r="AR109" s="239"/>
      <c r="AS109" s="221">
        <f>SUM(AS5:AS108)</f>
        <v>0</v>
      </c>
      <c r="AT109" s="224">
        <f>SUM(AT5:AT108)</f>
        <v>0</v>
      </c>
      <c r="AU109" s="305"/>
    </row>
    <row r="110" spans="1:47" s="23" customFormat="1" ht="20.25" customHeight="1">
      <c r="A110" s="165"/>
      <c r="B110" s="165"/>
      <c r="C110" s="126"/>
      <c r="D110" s="126"/>
      <c r="E110" s="126"/>
      <c r="F110" s="126"/>
      <c r="G110" s="126"/>
      <c r="H110" s="127"/>
      <c r="I110" s="127"/>
      <c r="J110" s="126"/>
      <c r="K110" s="126"/>
      <c r="L110" s="126"/>
      <c r="M110" s="126"/>
      <c r="N110" s="126"/>
      <c r="O110" s="128"/>
      <c r="P110" s="128"/>
      <c r="Q110" s="126"/>
      <c r="R110" s="126"/>
      <c r="S110" s="126"/>
      <c r="T110" s="126"/>
      <c r="U110" s="126"/>
      <c r="V110" s="128"/>
      <c r="W110" s="128"/>
      <c r="X110" s="126"/>
      <c r="Y110" s="126"/>
      <c r="Z110" s="126"/>
      <c r="AA110" s="126"/>
      <c r="AB110" s="126"/>
      <c r="AC110" s="128"/>
      <c r="AD110" s="128"/>
      <c r="AE110" s="126"/>
      <c r="AF110" s="126"/>
      <c r="AG110" s="126"/>
      <c r="AH110" s="126"/>
      <c r="AI110" s="126"/>
      <c r="AJ110" s="128"/>
      <c r="AK110" s="128"/>
      <c r="AL110" s="129"/>
      <c r="AM110" s="29"/>
      <c r="AN110" s="29"/>
      <c r="AO110" s="29"/>
      <c r="AP110" s="130"/>
      <c r="AQ110" s="29"/>
      <c r="AR110" s="29"/>
      <c r="AS110" s="29"/>
      <c r="AT110" s="29"/>
      <c r="AU110" s="29"/>
    </row>
    <row r="111" spans="1:47" ht="15">
      <c r="A111" s="399"/>
      <c r="B111" s="399"/>
      <c r="C111" s="399"/>
      <c r="D111" s="399"/>
      <c r="E111" s="399"/>
      <c r="F111" s="399"/>
      <c r="G111" s="399"/>
      <c r="H111" s="399"/>
      <c r="I111" s="399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5"/>
      <c r="AM111" s="34"/>
      <c r="AN111" s="38"/>
      <c r="AO111" s="59"/>
      <c r="AP111" s="38"/>
      <c r="AQ111" s="39"/>
      <c r="AR111" s="93"/>
      <c r="AS111" s="40"/>
      <c r="AT111" s="38"/>
      <c r="AU111" s="41"/>
    </row>
    <row r="112" spans="1:47" ht="15">
      <c r="A112" s="78"/>
      <c r="B112" s="78"/>
      <c r="C112" s="42"/>
      <c r="D112" s="42"/>
      <c r="E112" s="42"/>
      <c r="F112" s="42"/>
      <c r="G112" s="42"/>
      <c r="H112" s="69"/>
      <c r="I112" s="69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58"/>
      <c r="AM112" s="44"/>
      <c r="AN112" s="38"/>
      <c r="AO112" s="59"/>
      <c r="AP112" s="38"/>
      <c r="AQ112" s="39"/>
      <c r="AR112" s="93"/>
      <c r="AS112" s="40"/>
      <c r="AT112" s="38"/>
      <c r="AU112" s="41"/>
    </row>
    <row r="113" spans="1:47" ht="15">
      <c r="A113" s="78"/>
      <c r="B113" s="78"/>
      <c r="C113" s="62" t="s">
        <v>28</v>
      </c>
      <c r="D113" s="30"/>
      <c r="E113" s="30"/>
      <c r="F113" s="30"/>
      <c r="G113" s="30"/>
      <c r="H113" s="70"/>
      <c r="I113" s="7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1"/>
      <c r="X113" s="32"/>
      <c r="Y113" s="33" t="s">
        <v>24</v>
      </c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5"/>
      <c r="AM113" s="34"/>
      <c r="AN113" s="36"/>
      <c r="AO113" s="37"/>
      <c r="AP113" s="38"/>
      <c r="AQ113" s="39"/>
      <c r="AR113" s="40"/>
      <c r="AS113" s="40"/>
      <c r="AT113" s="38"/>
      <c r="AU113" s="41"/>
    </row>
    <row r="114" spans="1:47" ht="15">
      <c r="A114" s="166"/>
      <c r="B114" s="78"/>
      <c r="C114" s="60"/>
      <c r="D114" s="42"/>
      <c r="E114" s="42"/>
      <c r="F114" s="42"/>
      <c r="G114" s="42"/>
      <c r="H114" s="69"/>
      <c r="I114" s="69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3"/>
      <c r="X114" s="44"/>
      <c r="Y114" s="45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7"/>
      <c r="AM114" s="46"/>
      <c r="AN114" s="38"/>
      <c r="AO114" s="48"/>
      <c r="AP114" s="38"/>
      <c r="AQ114" s="39"/>
      <c r="AR114" s="40"/>
      <c r="AS114" s="40"/>
      <c r="AT114" s="38"/>
      <c r="AU114" s="41"/>
    </row>
    <row r="115" spans="1:47" ht="15">
      <c r="A115" s="78"/>
      <c r="B115" s="78"/>
      <c r="C115" s="63"/>
      <c r="D115" s="49"/>
      <c r="E115" s="49"/>
      <c r="F115" s="49"/>
      <c r="G115" s="49"/>
      <c r="H115" s="71"/>
      <c r="I115" s="71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50"/>
      <c r="X115" s="44"/>
      <c r="Y115" s="51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3"/>
      <c r="AM115" s="52"/>
      <c r="AN115" s="54"/>
      <c r="AO115" s="55"/>
      <c r="AP115" s="38"/>
      <c r="AQ115" s="39"/>
      <c r="AR115" s="40"/>
      <c r="AS115" s="40"/>
      <c r="AT115" s="38"/>
      <c r="AU115" s="41"/>
    </row>
    <row r="116" spans="1:47" s="22" customFormat="1" ht="15">
      <c r="A116" s="78"/>
      <c r="B116" s="78"/>
      <c r="C116" s="173"/>
      <c r="D116" s="56" t="s">
        <v>25</v>
      </c>
      <c r="E116" s="42" t="s">
        <v>26</v>
      </c>
      <c r="F116" s="42"/>
      <c r="G116" s="42"/>
      <c r="H116" s="69"/>
      <c r="I116" s="69"/>
      <c r="J116" s="172"/>
      <c r="K116" s="57" t="s">
        <v>25</v>
      </c>
      <c r="L116" s="42" t="s">
        <v>27</v>
      </c>
      <c r="M116" s="42"/>
      <c r="N116" s="42"/>
      <c r="O116" s="42"/>
      <c r="P116" s="42"/>
      <c r="Q116" s="118" t="s">
        <v>32</v>
      </c>
      <c r="R116" s="57" t="s">
        <v>25</v>
      </c>
      <c r="S116" s="42" t="s">
        <v>31</v>
      </c>
      <c r="T116" s="42"/>
      <c r="U116" s="42"/>
      <c r="V116" s="42"/>
      <c r="W116" s="42"/>
      <c r="X116" s="44"/>
      <c r="Y116" s="352"/>
      <c r="Z116" s="44" t="s">
        <v>25</v>
      </c>
      <c r="AA116" s="44" t="s">
        <v>29</v>
      </c>
      <c r="AB116" s="44"/>
      <c r="AC116" s="44"/>
      <c r="AD116" s="44"/>
      <c r="AE116" s="117"/>
      <c r="AF116" s="44" t="s">
        <v>25</v>
      </c>
      <c r="AG116" s="44" t="s">
        <v>33</v>
      </c>
      <c r="AH116" s="46"/>
      <c r="AI116" s="46"/>
      <c r="AJ116" s="46"/>
      <c r="AK116" s="46"/>
      <c r="AL116" s="47"/>
      <c r="AM116" s="46"/>
      <c r="AN116" s="46"/>
      <c r="AO116" s="59"/>
      <c r="AP116" s="46"/>
      <c r="AQ116" s="241"/>
      <c r="AR116" s="241"/>
      <c r="AS116" s="94"/>
      <c r="AT116" s="46"/>
      <c r="AU116" s="42"/>
    </row>
    <row r="117" spans="1:47" ht="15">
      <c r="A117" s="97"/>
      <c r="B117" s="97"/>
      <c r="C117" s="22"/>
      <c r="D117" s="22"/>
      <c r="E117" s="22"/>
      <c r="F117" s="22"/>
      <c r="G117" s="22"/>
      <c r="H117" s="72"/>
      <c r="I117" s="7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8"/>
      <c r="AM117" s="27"/>
      <c r="AU117" s="7"/>
    </row>
    <row r="118" spans="1:39" ht="15">
      <c r="A118" s="97"/>
      <c r="B118" s="97"/>
      <c r="C118" s="7"/>
      <c r="D118" s="7"/>
      <c r="E118" s="7"/>
      <c r="F118" s="7"/>
      <c r="G118" s="7"/>
      <c r="H118" s="73"/>
      <c r="I118" s="73"/>
      <c r="J118" s="7"/>
      <c r="K118" s="7"/>
      <c r="L118" s="7"/>
      <c r="M118" s="7"/>
      <c r="N118" s="7"/>
      <c r="O118" s="2"/>
      <c r="P118" s="2"/>
      <c r="Q118" s="7"/>
      <c r="R118" s="7"/>
      <c r="S118" s="7"/>
      <c r="T118" s="7"/>
      <c r="U118" s="7"/>
      <c r="V118" s="2"/>
      <c r="W118" s="2"/>
      <c r="X118" s="8"/>
      <c r="Y118" s="8"/>
      <c r="Z118" s="8"/>
      <c r="AA118" s="8"/>
      <c r="AB118" s="8"/>
      <c r="AC118" s="9"/>
      <c r="AD118" s="9"/>
      <c r="AE118" s="8"/>
      <c r="AF118" s="8"/>
      <c r="AG118" s="8"/>
      <c r="AH118" s="8"/>
      <c r="AI118" s="8"/>
      <c r="AJ118" s="9"/>
      <c r="AK118" s="6"/>
      <c r="AL118" s="25"/>
      <c r="AM118" s="8"/>
    </row>
    <row r="119" spans="1:39" ht="15">
      <c r="A119" s="97"/>
      <c r="B119" s="97"/>
      <c r="C119" s="7"/>
      <c r="D119" s="7"/>
      <c r="E119" s="7"/>
      <c r="F119" s="7"/>
      <c r="G119" s="7"/>
      <c r="H119" s="73"/>
      <c r="I119" s="73"/>
      <c r="J119" s="7"/>
      <c r="K119" s="7"/>
      <c r="L119" s="7"/>
      <c r="M119" s="7"/>
      <c r="N119" s="7"/>
      <c r="O119" s="2"/>
      <c r="P119" s="2"/>
      <c r="Q119" s="7"/>
      <c r="R119" s="7"/>
      <c r="S119" s="7"/>
      <c r="T119" s="7"/>
      <c r="U119" s="7"/>
      <c r="V119" s="2"/>
      <c r="W119" s="2"/>
      <c r="X119" s="8"/>
      <c r="Y119" s="8"/>
      <c r="Z119" s="8"/>
      <c r="AA119" s="8"/>
      <c r="AB119" s="8"/>
      <c r="AC119" s="9"/>
      <c r="AD119" s="9"/>
      <c r="AE119" s="8"/>
      <c r="AF119" s="8"/>
      <c r="AG119" s="8"/>
      <c r="AH119" s="8"/>
      <c r="AI119" s="8"/>
      <c r="AJ119" s="9"/>
      <c r="AK119" s="6"/>
      <c r="AL119" s="25"/>
      <c r="AM119" s="8"/>
    </row>
    <row r="120" spans="1:39" ht="15">
      <c r="A120" s="97"/>
      <c r="B120" s="97"/>
      <c r="C120" s="7"/>
      <c r="D120" s="7"/>
      <c r="E120" s="7"/>
      <c r="F120" s="7"/>
      <c r="G120" s="7"/>
      <c r="H120" s="73"/>
      <c r="I120" s="73"/>
      <c r="J120" s="7"/>
      <c r="K120" s="7"/>
      <c r="L120" s="7"/>
      <c r="M120" s="7"/>
      <c r="N120" s="7"/>
      <c r="O120" s="2"/>
      <c r="P120" s="2"/>
      <c r="Q120" s="7"/>
      <c r="R120" s="7"/>
      <c r="S120" s="7"/>
      <c r="T120" s="7"/>
      <c r="U120" s="7"/>
      <c r="V120" s="2"/>
      <c r="W120" s="2"/>
      <c r="X120" s="8"/>
      <c r="Y120" s="8"/>
      <c r="Z120" s="8"/>
      <c r="AA120" s="8"/>
      <c r="AB120" s="8"/>
      <c r="AC120" s="9"/>
      <c r="AD120" s="9"/>
      <c r="AE120" s="8"/>
      <c r="AF120" s="8"/>
      <c r="AG120" s="8"/>
      <c r="AH120" s="8"/>
      <c r="AI120" s="8"/>
      <c r="AJ120" s="9"/>
      <c r="AK120" s="6"/>
      <c r="AL120" s="25"/>
      <c r="AM120" s="8"/>
    </row>
    <row r="121" spans="24:39" ht="15">
      <c r="X121" s="8"/>
      <c r="Y121" s="8"/>
      <c r="Z121" s="8"/>
      <c r="AA121" s="8"/>
      <c r="AB121" s="8"/>
      <c r="AC121" s="9"/>
      <c r="AD121" s="9"/>
      <c r="AE121" s="8"/>
      <c r="AF121" s="8"/>
      <c r="AG121" s="8"/>
      <c r="AH121" s="8"/>
      <c r="AI121" s="8"/>
      <c r="AJ121" s="9"/>
      <c r="AK121" s="6"/>
      <c r="AL121" s="25"/>
      <c r="AM121" s="8"/>
    </row>
    <row r="122" spans="24:39" ht="15">
      <c r="X122" s="8"/>
      <c r="Y122" s="8"/>
      <c r="Z122" s="8"/>
      <c r="AA122" s="8"/>
      <c r="AB122" s="8"/>
      <c r="AC122" s="9"/>
      <c r="AD122" s="9"/>
      <c r="AE122" s="8"/>
      <c r="AF122" s="8"/>
      <c r="AG122" s="8"/>
      <c r="AH122" s="8"/>
      <c r="AI122" s="8"/>
      <c r="AJ122" s="9"/>
      <c r="AK122" s="6"/>
      <c r="AL122" s="25"/>
      <c r="AM122" s="8"/>
    </row>
    <row r="123" spans="24:39" ht="15">
      <c r="X123" s="8"/>
      <c r="Y123" s="8"/>
      <c r="Z123" s="8"/>
      <c r="AA123" s="8"/>
      <c r="AB123" s="8"/>
      <c r="AC123" s="9"/>
      <c r="AD123" s="9"/>
      <c r="AE123" s="8"/>
      <c r="AF123" s="8"/>
      <c r="AG123" s="8"/>
      <c r="AH123" s="8"/>
      <c r="AI123" s="8"/>
      <c r="AJ123" s="9"/>
      <c r="AK123" s="6"/>
      <c r="AL123" s="25"/>
      <c r="AM123" s="8"/>
    </row>
    <row r="124" spans="1:3" ht="15">
      <c r="A124" s="97"/>
      <c r="B124" s="97"/>
      <c r="C124" s="7"/>
    </row>
  </sheetData>
  <sheetProtection formatRows="0" selectLockedCells="1"/>
  <protectedRanges>
    <protectedRange sqref="M5:AK5 C6:E108 A31:B96 O30:W30 O6:P29 V6:W29 AC6:AD30 G31:AD34 F6:F34 AJ7:AK108 AG6:AK6 A6:A8 A5:K5 H6:I30 AG7:AI109 F35:AD108" name="Range2"/>
    <protectedRange password="CC3D" sqref="M5:AK5 C6:E108 A31:B96 O30:W30 O6:P29 V6:W29 AC6:AD30 G31:AD34 F6:F34 AJ7:AK108 AG6:AK6 A6:A8 A5:K5 H6:I30 AG7:AI109 F35:AD108" name="Range1"/>
    <protectedRange sqref="AJ97:AK108 A97:B108 G97:AD108" name="Range2_1"/>
    <protectedRange password="CC3D" sqref="AJ97:AK108 A97:B108 G97:AD108" name="Range1_1"/>
    <protectedRange sqref="B6:B8 A9:B30 AQ5:AQ108" name="Range2_2_1"/>
    <protectedRange password="CC3D" sqref="B6:B8 A9:B30 AQ5:AQ108" name="Range1_2_1"/>
    <protectedRange sqref="G6:G30" name="Range2_3"/>
    <protectedRange password="CC3D" sqref="G6:G30" name="Range1_3"/>
    <protectedRange sqref="G6:G30" name="Range2_2_2"/>
    <protectedRange password="CC3D" sqref="G6:G30" name="Range1_2_2"/>
    <protectedRange sqref="J6:N30" name="Range2_8"/>
    <protectedRange password="CC3D" sqref="J6:N30" name="Range1_8"/>
    <protectedRange sqref="J6:N30" name="Range2_2_7"/>
    <protectedRange password="CC3D" sqref="J6:N30" name="Range1_2_7"/>
    <protectedRange sqref="Q6:U29" name="Range2_9"/>
    <protectedRange password="CC3D" sqref="Q6:U29" name="Range1_9"/>
    <protectedRange sqref="Q6:U29" name="Range2_2_8"/>
    <protectedRange password="CC3D" sqref="Q6:U29" name="Range1_2_8"/>
    <protectedRange sqref="X6:AB30" name="Range2_10"/>
    <protectedRange password="CC3D" sqref="X6:AB30" name="Range1_10"/>
    <protectedRange sqref="X6:AB30" name="Range2_2_9"/>
    <protectedRange password="CC3D" sqref="X6:AB30" name="Range1_2_9"/>
    <protectedRange sqref="AE6:AF109" name="Range2_11"/>
    <protectedRange password="CC3D" sqref="AE6:AF109" name="Range1_11"/>
    <protectedRange sqref="AE6:AF109" name="Range2_2_10"/>
    <protectedRange password="CC3D" sqref="AE6:AF109" name="Range1_2_10"/>
    <protectedRange sqref="AR5:AR108" name="Range2_2_1_1"/>
    <protectedRange password="CC3D" sqref="AR5:AR108" name="Range1_2_1_1"/>
  </protectedRanges>
  <mergeCells count="8">
    <mergeCell ref="AQ3:AT3"/>
    <mergeCell ref="A111:I111"/>
    <mergeCell ref="C2:G2"/>
    <mergeCell ref="J2:N2"/>
    <mergeCell ref="Q2:U2"/>
    <mergeCell ref="X2:AB2"/>
    <mergeCell ref="AE2:AI2"/>
    <mergeCell ref="AL3:AO3"/>
  </mergeCells>
  <printOptions/>
  <pageMargins left="0.17" right="0.17" top="0.27" bottom="0.28" header="0.17" footer="0.16"/>
  <pageSetup fitToHeight="0" horizontalDpi="600" verticalDpi="600" orientation="landscape" paperSize="5" scale="30" r:id="rId4"/>
  <headerFooter alignWithMargins="0">
    <oddHeader>&amp;C&amp;"Arial,Bold"&amp;12District SACC Attendance 2013-2014&amp;R&amp;D &amp;T</oddHeader>
    <oddFooter>&amp;L&amp;"Arial,Bold"&amp;8Rev 2/09 A. Adkison&amp;C&amp;8&amp;Z&amp;F &amp;A&amp;R&amp;8&amp;P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3">
    <tabColor rgb="FF7030A0"/>
  </sheetPr>
  <dimension ref="A1:AU124"/>
  <sheetViews>
    <sheetView zoomScalePageLayoutView="0" workbookViewId="0" topLeftCell="A1">
      <pane xSplit="2" ySplit="4" topLeftCell="C5" activePane="bottomRight" state="frozen"/>
      <selection pane="topLeft" activeCell="D3" sqref="D3:G4"/>
      <selection pane="topRight" activeCell="D3" sqref="D3:G4"/>
      <selection pane="bottomLeft" activeCell="D3" sqref="D3:G4"/>
      <selection pane="bottomRight" activeCell="J12" sqref="J12"/>
    </sheetView>
  </sheetViews>
  <sheetFormatPr defaultColWidth="15.00390625" defaultRowHeight="12.75"/>
  <cols>
    <col min="1" max="1" width="36.28125" style="167" bestFit="1" customWidth="1"/>
    <col min="2" max="2" width="5.00390625" style="167" bestFit="1" customWidth="1"/>
    <col min="3" max="7" width="5.57421875" style="3" customWidth="1"/>
    <col min="8" max="8" width="16.140625" style="67" bestFit="1" customWidth="1"/>
    <col min="9" max="9" width="15.00390625" style="67" customWidth="1"/>
    <col min="10" max="10" width="4.57421875" style="3" customWidth="1"/>
    <col min="11" max="14" width="5.57421875" style="3" customWidth="1"/>
    <col min="15" max="16" width="15.00390625" style="1" customWidth="1"/>
    <col min="17" max="21" width="5.57421875" style="3" customWidth="1"/>
    <col min="22" max="23" width="15.00390625" style="1" customWidth="1"/>
    <col min="24" max="28" width="5.57421875" style="3" customWidth="1"/>
    <col min="29" max="30" width="15.00390625" style="1" customWidth="1"/>
    <col min="31" max="35" width="5.57421875" style="3" customWidth="1"/>
    <col min="36" max="36" width="15.00390625" style="1" customWidth="1"/>
    <col min="37" max="37" width="13.8515625" style="2" bestFit="1" customWidth="1"/>
    <col min="38" max="38" width="11.00390625" style="26" customWidth="1"/>
    <col min="39" max="39" width="18.57421875" style="3" customWidth="1"/>
    <col min="40" max="40" width="15.57421875" style="4" customWidth="1"/>
    <col min="41" max="41" width="18.28125" style="5" customWidth="1"/>
    <col min="42" max="42" width="1.28515625" style="4" customWidth="1"/>
    <col min="43" max="43" width="31.8515625" style="10" bestFit="1" customWidth="1"/>
    <col min="44" max="44" width="5.140625" style="84" customWidth="1"/>
    <col min="45" max="45" width="15.28125" style="6" customWidth="1"/>
    <col min="46" max="46" width="15.00390625" style="4" customWidth="1"/>
    <col min="47" max="47" width="57.8515625" style="3" customWidth="1"/>
    <col min="48" max="16384" width="15.00390625" style="3" customWidth="1"/>
  </cols>
  <sheetData>
    <row r="1" spans="1:47" ht="21" customHeight="1">
      <c r="A1" s="66" t="s">
        <v>46</v>
      </c>
      <c r="B1" s="310"/>
      <c r="C1" s="32"/>
      <c r="D1" s="32"/>
      <c r="E1" s="32"/>
      <c r="F1" s="32"/>
      <c r="G1" s="32"/>
      <c r="H1" s="311"/>
      <c r="I1" s="311"/>
      <c r="J1" s="32"/>
      <c r="K1" s="32"/>
      <c r="L1" s="32"/>
      <c r="M1" s="32"/>
      <c r="N1" s="32"/>
      <c r="O1" s="61"/>
      <c r="P1" s="61"/>
      <c r="Q1" s="32"/>
      <c r="R1" s="32"/>
      <c r="S1" s="32"/>
      <c r="T1" s="32"/>
      <c r="U1" s="32"/>
      <c r="V1" s="61"/>
      <c r="W1" s="61"/>
      <c r="X1" s="32"/>
      <c r="Y1" s="32"/>
      <c r="Z1" s="32"/>
      <c r="AA1" s="32"/>
      <c r="AB1" s="32"/>
      <c r="AC1" s="61"/>
      <c r="AD1" s="61"/>
      <c r="AE1" s="32"/>
      <c r="AF1" s="32"/>
      <c r="AG1" s="32"/>
      <c r="AH1" s="32"/>
      <c r="AI1" s="32"/>
      <c r="AJ1" s="61"/>
      <c r="AK1" s="168"/>
      <c r="AL1" s="312"/>
      <c r="AM1" s="32"/>
      <c r="AN1" s="38"/>
      <c r="AO1" s="59"/>
      <c r="AP1" s="38"/>
      <c r="AQ1" s="39"/>
      <c r="AR1" s="93"/>
      <c r="AS1" s="40"/>
      <c r="AT1" s="38"/>
      <c r="AU1" s="32"/>
    </row>
    <row r="2" spans="1:47" s="11" customFormat="1" ht="17.25" customHeight="1">
      <c r="A2" s="161"/>
      <c r="B2" s="179"/>
      <c r="C2" s="400" t="s">
        <v>18</v>
      </c>
      <c r="D2" s="401"/>
      <c r="E2" s="401"/>
      <c r="F2" s="401"/>
      <c r="G2" s="402"/>
      <c r="H2" s="68"/>
      <c r="I2" s="68"/>
      <c r="J2" s="400" t="s">
        <v>19</v>
      </c>
      <c r="K2" s="401"/>
      <c r="L2" s="401"/>
      <c r="M2" s="401"/>
      <c r="N2" s="402"/>
      <c r="O2" s="14"/>
      <c r="P2" s="14"/>
      <c r="Q2" s="400" t="s">
        <v>20</v>
      </c>
      <c r="R2" s="401"/>
      <c r="S2" s="401"/>
      <c r="T2" s="401"/>
      <c r="U2" s="402"/>
      <c r="V2" s="14"/>
      <c r="W2" s="14"/>
      <c r="X2" s="400" t="s">
        <v>21</v>
      </c>
      <c r="Y2" s="401"/>
      <c r="Z2" s="401"/>
      <c r="AA2" s="401"/>
      <c r="AB2" s="402"/>
      <c r="AC2" s="14"/>
      <c r="AD2" s="14"/>
      <c r="AE2" s="400" t="s">
        <v>22</v>
      </c>
      <c r="AF2" s="401"/>
      <c r="AG2" s="401"/>
      <c r="AH2" s="401"/>
      <c r="AI2" s="402"/>
      <c r="AJ2" s="14"/>
      <c r="AK2" s="15"/>
      <c r="AL2" s="24"/>
      <c r="AM2" s="16"/>
      <c r="AN2" s="17"/>
      <c r="AO2" s="18"/>
      <c r="AP2" s="38"/>
      <c r="AQ2" s="19"/>
      <c r="AR2" s="89"/>
      <c r="AS2" s="20"/>
      <c r="AT2" s="17"/>
      <c r="AU2" s="21"/>
    </row>
    <row r="3" spans="1:47" s="11" customFormat="1" ht="18.75">
      <c r="A3" s="162"/>
      <c r="B3" s="313"/>
      <c r="C3" s="116">
        <v>2</v>
      </c>
      <c r="D3" s="116">
        <v>3</v>
      </c>
      <c r="E3" s="116">
        <v>4</v>
      </c>
      <c r="F3" s="116">
        <v>5</v>
      </c>
      <c r="G3" s="116">
        <v>6</v>
      </c>
      <c r="H3" s="14"/>
      <c r="I3" s="14"/>
      <c r="J3" s="116">
        <v>9</v>
      </c>
      <c r="K3" s="116">
        <v>10</v>
      </c>
      <c r="L3" s="116">
        <v>11</v>
      </c>
      <c r="M3" s="116">
        <v>12</v>
      </c>
      <c r="N3" s="116">
        <v>13</v>
      </c>
      <c r="O3" s="14"/>
      <c r="P3" s="14"/>
      <c r="Q3" s="116">
        <v>16</v>
      </c>
      <c r="R3" s="116">
        <v>17</v>
      </c>
      <c r="S3" s="116">
        <v>18</v>
      </c>
      <c r="T3" s="116">
        <v>19</v>
      </c>
      <c r="U3" s="116">
        <v>20</v>
      </c>
      <c r="V3" s="14"/>
      <c r="W3" s="14"/>
      <c r="X3" s="116">
        <v>23</v>
      </c>
      <c r="Y3" s="116">
        <v>24</v>
      </c>
      <c r="Z3" s="353">
        <v>25</v>
      </c>
      <c r="AA3" s="353">
        <v>26</v>
      </c>
      <c r="AB3" s="353">
        <v>27</v>
      </c>
      <c r="AC3" s="14"/>
      <c r="AD3" s="14"/>
      <c r="AE3" s="353">
        <v>31</v>
      </c>
      <c r="AF3" s="356" t="s">
        <v>35</v>
      </c>
      <c r="AG3" s="356" t="s">
        <v>35</v>
      </c>
      <c r="AH3" s="356" t="s">
        <v>35</v>
      </c>
      <c r="AI3" s="356" t="s">
        <v>35</v>
      </c>
      <c r="AJ3" s="14"/>
      <c r="AK3" s="15"/>
      <c r="AL3" s="396" t="s">
        <v>16</v>
      </c>
      <c r="AM3" s="397"/>
      <c r="AN3" s="397"/>
      <c r="AO3" s="398"/>
      <c r="AP3" s="122"/>
      <c r="AQ3" s="396" t="s">
        <v>15</v>
      </c>
      <c r="AR3" s="397"/>
      <c r="AS3" s="397"/>
      <c r="AT3" s="398"/>
      <c r="AU3" s="65"/>
    </row>
    <row r="4" spans="1:47" s="155" customFormat="1" ht="45.75">
      <c r="A4" s="158" t="s">
        <v>0</v>
      </c>
      <c r="B4" s="138" t="s">
        <v>30</v>
      </c>
      <c r="C4" s="139" t="s">
        <v>2</v>
      </c>
      <c r="D4" s="139" t="s">
        <v>3</v>
      </c>
      <c r="E4" s="139" t="s">
        <v>4</v>
      </c>
      <c r="F4" s="139" t="s">
        <v>7</v>
      </c>
      <c r="G4" s="139" t="s">
        <v>5</v>
      </c>
      <c r="H4" s="140" t="s">
        <v>6</v>
      </c>
      <c r="I4" s="140" t="s">
        <v>8</v>
      </c>
      <c r="J4" s="139" t="s">
        <v>2</v>
      </c>
      <c r="K4" s="139" t="s">
        <v>3</v>
      </c>
      <c r="L4" s="139" t="s">
        <v>4</v>
      </c>
      <c r="M4" s="139" t="s">
        <v>7</v>
      </c>
      <c r="N4" s="139" t="s">
        <v>5</v>
      </c>
      <c r="O4" s="141" t="s">
        <v>6</v>
      </c>
      <c r="P4" s="215" t="s">
        <v>8</v>
      </c>
      <c r="Q4" s="139" t="s">
        <v>2</v>
      </c>
      <c r="R4" s="139" t="s">
        <v>3</v>
      </c>
      <c r="S4" s="139" t="s">
        <v>4</v>
      </c>
      <c r="T4" s="139" t="s">
        <v>7</v>
      </c>
      <c r="U4" s="139" t="s">
        <v>5</v>
      </c>
      <c r="V4" s="249" t="s">
        <v>6</v>
      </c>
      <c r="W4" s="141" t="s">
        <v>8</v>
      </c>
      <c r="X4" s="139" t="s">
        <v>2</v>
      </c>
      <c r="Y4" s="139" t="s">
        <v>3</v>
      </c>
      <c r="Z4" s="355" t="s">
        <v>4</v>
      </c>
      <c r="AA4" s="355" t="s">
        <v>7</v>
      </c>
      <c r="AB4" s="355" t="s">
        <v>5</v>
      </c>
      <c r="AC4" s="141" t="s">
        <v>6</v>
      </c>
      <c r="AD4" s="215" t="s">
        <v>8</v>
      </c>
      <c r="AE4" s="355" t="s">
        <v>2</v>
      </c>
      <c r="AF4" s="355" t="s">
        <v>3</v>
      </c>
      <c r="AG4" s="355" t="s">
        <v>4</v>
      </c>
      <c r="AH4" s="355" t="s">
        <v>7</v>
      </c>
      <c r="AI4" s="355" t="s">
        <v>5</v>
      </c>
      <c r="AJ4" s="141" t="s">
        <v>6</v>
      </c>
      <c r="AK4" s="141" t="s">
        <v>8</v>
      </c>
      <c r="AL4" s="142" t="s">
        <v>23</v>
      </c>
      <c r="AM4" s="143" t="s">
        <v>9</v>
      </c>
      <c r="AN4" s="143" t="s">
        <v>10</v>
      </c>
      <c r="AO4" s="156" t="s">
        <v>11</v>
      </c>
      <c r="AP4" s="145"/>
      <c r="AQ4" s="146" t="s">
        <v>0</v>
      </c>
      <c r="AR4" s="138" t="s">
        <v>30</v>
      </c>
      <c r="AS4" s="147" t="s">
        <v>14</v>
      </c>
      <c r="AT4" s="143" t="s">
        <v>17</v>
      </c>
      <c r="AU4" s="148" t="s">
        <v>12</v>
      </c>
    </row>
    <row r="5" spans="1:47" s="23" customFormat="1" ht="30.75" customHeight="1">
      <c r="A5" s="100"/>
      <c r="B5" s="314"/>
      <c r="C5" s="332"/>
      <c r="D5" s="200"/>
      <c r="E5" s="200"/>
      <c r="F5" s="200"/>
      <c r="G5" s="160"/>
      <c r="H5" s="315"/>
      <c r="I5" s="315"/>
      <c r="J5" s="307"/>
      <c r="K5" s="307"/>
      <c r="L5" s="307"/>
      <c r="M5" s="307"/>
      <c r="N5" s="307"/>
      <c r="O5" s="306"/>
      <c r="P5" s="321"/>
      <c r="Q5" s="325"/>
      <c r="R5" s="325"/>
      <c r="S5" s="325"/>
      <c r="T5" s="325"/>
      <c r="U5" s="325"/>
      <c r="V5" s="324"/>
      <c r="W5" s="306"/>
      <c r="X5" s="362"/>
      <c r="Y5" s="362"/>
      <c r="Z5" s="362"/>
      <c r="AA5" s="368"/>
      <c r="AB5" s="362"/>
      <c r="AC5" s="306"/>
      <c r="AD5" s="321"/>
      <c r="AE5" s="362"/>
      <c r="AF5" s="362"/>
      <c r="AG5" s="362"/>
      <c r="AH5" s="368"/>
      <c r="AI5" s="362"/>
      <c r="AJ5" s="306"/>
      <c r="AK5" s="306"/>
      <c r="AL5" s="302">
        <f>COUNTIF(C5:AJ5,"x")</f>
        <v>0</v>
      </c>
      <c r="AM5" s="110">
        <f aca="true" t="shared" si="0" ref="AM5:AM68">SUM(H5+O5+V5+AC5+AJ5)</f>
        <v>0</v>
      </c>
      <c r="AN5" s="110">
        <f aca="true" t="shared" si="1" ref="AN5:AN68">SUM(I5+P5+W5+AD5+AK5)</f>
        <v>0</v>
      </c>
      <c r="AO5" s="110">
        <f aca="true" t="shared" si="2" ref="AO5:AO68">AM5-AN5</f>
        <v>0</v>
      </c>
      <c r="AP5" s="124"/>
      <c r="AQ5" s="239">
        <f aca="true" t="shared" si="3" ref="AQ5:AQ36">IF(A5="","",A5)</f>
      </c>
      <c r="AR5" s="239">
        <f aca="true" t="shared" si="4" ref="AR5:AR36">IF(B5="","",B5)</f>
      </c>
      <c r="AS5" s="326">
        <f>IF(ISNA(VLOOKUP(AQ5,'April 2022'!$A$5:$AU$108,46,FALSE)),0,VLOOKUP(AQ5,'April 2022'!$A$5:$AU$108,46,FALSE))</f>
        <v>0</v>
      </c>
      <c r="AT5" s="110">
        <f aca="true" t="shared" si="5" ref="AT5:AT68">AS5+AO5</f>
        <v>0</v>
      </c>
      <c r="AU5" s="309"/>
    </row>
    <row r="6" spans="1:47" s="12" customFormat="1" ht="31.5" customHeight="1">
      <c r="A6" s="177"/>
      <c r="B6" s="177"/>
      <c r="C6" s="332"/>
      <c r="D6" s="200"/>
      <c r="E6" s="200"/>
      <c r="F6" s="200"/>
      <c r="G6" s="160"/>
      <c r="H6" s="228"/>
      <c r="I6" s="228"/>
      <c r="J6" s="109"/>
      <c r="K6" s="109"/>
      <c r="L6" s="109"/>
      <c r="M6" s="109"/>
      <c r="N6" s="109"/>
      <c r="O6" s="301"/>
      <c r="P6" s="303"/>
      <c r="Q6" s="325"/>
      <c r="R6" s="325"/>
      <c r="S6" s="325"/>
      <c r="T6" s="325"/>
      <c r="U6" s="325"/>
      <c r="V6" s="304"/>
      <c r="W6" s="301"/>
      <c r="X6" s="362"/>
      <c r="Y6" s="362"/>
      <c r="Z6" s="362"/>
      <c r="AA6" s="368"/>
      <c r="AB6" s="362"/>
      <c r="AC6" s="301"/>
      <c r="AD6" s="303"/>
      <c r="AE6" s="362"/>
      <c r="AF6" s="362"/>
      <c r="AG6" s="362"/>
      <c r="AH6" s="368"/>
      <c r="AI6" s="362"/>
      <c r="AJ6" s="301"/>
      <c r="AK6" s="301"/>
      <c r="AL6" s="302">
        <f aca="true" t="shared" si="6" ref="AL6:AL69">COUNTIF(C6:AJ6,"x")</f>
        <v>0</v>
      </c>
      <c r="AM6" s="110">
        <f t="shared" si="0"/>
        <v>0</v>
      </c>
      <c r="AN6" s="110">
        <f t="shared" si="1"/>
        <v>0</v>
      </c>
      <c r="AO6" s="110">
        <f t="shared" si="2"/>
        <v>0</v>
      </c>
      <c r="AP6" s="123"/>
      <c r="AQ6" s="239">
        <f t="shared" si="3"/>
      </c>
      <c r="AR6" s="239">
        <f t="shared" si="4"/>
      </c>
      <c r="AS6" s="326">
        <f>IF(ISNA(VLOOKUP(AQ6,'April 2022'!$A$5:$AU$108,46,FALSE)),0,VLOOKUP(AQ6,'April 2022'!$A$5:$AU$108,46,FALSE))</f>
        <v>0</v>
      </c>
      <c r="AT6" s="110">
        <f t="shared" si="5"/>
        <v>0</v>
      </c>
      <c r="AU6" s="108"/>
    </row>
    <row r="7" spans="1:47" s="12" customFormat="1" ht="31.5" customHeight="1">
      <c r="A7" s="178"/>
      <c r="B7" s="178"/>
      <c r="C7" s="332"/>
      <c r="D7" s="200"/>
      <c r="E7" s="200"/>
      <c r="F7" s="200"/>
      <c r="G7" s="160"/>
      <c r="H7" s="228"/>
      <c r="I7" s="228"/>
      <c r="J7" s="109"/>
      <c r="K7" s="109"/>
      <c r="L7" s="109"/>
      <c r="M7" s="109"/>
      <c r="N7" s="109"/>
      <c r="O7" s="301"/>
      <c r="P7" s="303"/>
      <c r="Q7" s="325"/>
      <c r="R7" s="325"/>
      <c r="S7" s="325"/>
      <c r="T7" s="325"/>
      <c r="U7" s="325"/>
      <c r="V7" s="304"/>
      <c r="W7" s="301"/>
      <c r="X7" s="362"/>
      <c r="Y7" s="368"/>
      <c r="Z7" s="368"/>
      <c r="AA7" s="368"/>
      <c r="AB7" s="368"/>
      <c r="AC7" s="301"/>
      <c r="AD7" s="303"/>
      <c r="AE7" s="362"/>
      <c r="AF7" s="368"/>
      <c r="AG7" s="368"/>
      <c r="AH7" s="368"/>
      <c r="AI7" s="368"/>
      <c r="AJ7" s="301"/>
      <c r="AK7" s="301"/>
      <c r="AL7" s="302">
        <f t="shared" si="6"/>
        <v>0</v>
      </c>
      <c r="AM7" s="110">
        <f t="shared" si="0"/>
        <v>0</v>
      </c>
      <c r="AN7" s="110">
        <f t="shared" si="1"/>
        <v>0</v>
      </c>
      <c r="AO7" s="110">
        <f t="shared" si="2"/>
        <v>0</v>
      </c>
      <c r="AP7" s="123"/>
      <c r="AQ7" s="239">
        <f t="shared" si="3"/>
      </c>
      <c r="AR7" s="239">
        <f t="shared" si="4"/>
      </c>
      <c r="AS7" s="326">
        <f>IF(ISNA(VLOOKUP(AQ7,'April 2022'!$A$5:$AU$108,46,FALSE)),0,VLOOKUP(AQ7,'April 2022'!$A$5:$AU$108,46,FALSE))</f>
        <v>0</v>
      </c>
      <c r="AT7" s="110">
        <f t="shared" si="5"/>
        <v>0</v>
      </c>
      <c r="AU7" s="108"/>
    </row>
    <row r="8" spans="1:47" s="13" customFormat="1" ht="31.5" customHeight="1">
      <c r="A8" s="100"/>
      <c r="B8" s="178"/>
      <c r="C8" s="332"/>
      <c r="D8" s="200"/>
      <c r="E8" s="200"/>
      <c r="F8" s="200"/>
      <c r="G8" s="160"/>
      <c r="H8" s="228"/>
      <c r="I8" s="228"/>
      <c r="J8" s="109"/>
      <c r="K8" s="109"/>
      <c r="L8" s="109"/>
      <c r="M8" s="109"/>
      <c r="N8" s="109"/>
      <c r="O8" s="301"/>
      <c r="P8" s="303"/>
      <c r="Q8" s="325"/>
      <c r="R8" s="325"/>
      <c r="S8" s="325"/>
      <c r="T8" s="325"/>
      <c r="U8" s="325"/>
      <c r="V8" s="304"/>
      <c r="W8" s="301"/>
      <c r="X8" s="362"/>
      <c r="Y8" s="368"/>
      <c r="Z8" s="368"/>
      <c r="AA8" s="368"/>
      <c r="AB8" s="368"/>
      <c r="AC8" s="301"/>
      <c r="AD8" s="303"/>
      <c r="AE8" s="362"/>
      <c r="AF8" s="368"/>
      <c r="AG8" s="368"/>
      <c r="AH8" s="368"/>
      <c r="AI8" s="368"/>
      <c r="AJ8" s="301"/>
      <c r="AK8" s="301"/>
      <c r="AL8" s="302">
        <f t="shared" si="6"/>
        <v>0</v>
      </c>
      <c r="AM8" s="110">
        <f t="shared" si="0"/>
        <v>0</v>
      </c>
      <c r="AN8" s="110">
        <f t="shared" si="1"/>
        <v>0</v>
      </c>
      <c r="AO8" s="110">
        <f t="shared" si="2"/>
        <v>0</v>
      </c>
      <c r="AP8" s="123"/>
      <c r="AQ8" s="239">
        <f t="shared" si="3"/>
      </c>
      <c r="AR8" s="239">
        <f t="shared" si="4"/>
      </c>
      <c r="AS8" s="326">
        <f>IF(ISNA(VLOOKUP(AQ8,'April 2022'!$A$5:$AU$108,46,FALSE)),0,VLOOKUP(AQ8,'April 2022'!$A$5:$AU$108,46,FALSE))</f>
        <v>0</v>
      </c>
      <c r="AT8" s="110">
        <f t="shared" si="5"/>
        <v>0</v>
      </c>
      <c r="AU8" s="108"/>
    </row>
    <row r="9" spans="1:47" s="12" customFormat="1" ht="31.5" customHeight="1">
      <c r="A9" s="178"/>
      <c r="B9" s="178"/>
      <c r="C9" s="332"/>
      <c r="D9" s="200"/>
      <c r="E9" s="200"/>
      <c r="F9" s="200"/>
      <c r="G9" s="160"/>
      <c r="H9" s="228"/>
      <c r="I9" s="228"/>
      <c r="J9" s="109"/>
      <c r="K9" s="109"/>
      <c r="L9" s="109"/>
      <c r="M9" s="109"/>
      <c r="N9" s="109"/>
      <c r="O9" s="301"/>
      <c r="P9" s="303"/>
      <c r="Q9" s="325"/>
      <c r="R9" s="325"/>
      <c r="S9" s="325"/>
      <c r="T9" s="325"/>
      <c r="U9" s="325"/>
      <c r="V9" s="304"/>
      <c r="W9" s="301"/>
      <c r="X9" s="362"/>
      <c r="Y9" s="368"/>
      <c r="Z9" s="368"/>
      <c r="AA9" s="368"/>
      <c r="AB9" s="368"/>
      <c r="AC9" s="301"/>
      <c r="AD9" s="303"/>
      <c r="AE9" s="362"/>
      <c r="AF9" s="368"/>
      <c r="AG9" s="368"/>
      <c r="AH9" s="368"/>
      <c r="AI9" s="368"/>
      <c r="AJ9" s="301"/>
      <c r="AK9" s="301"/>
      <c r="AL9" s="302">
        <f t="shared" si="6"/>
        <v>0</v>
      </c>
      <c r="AM9" s="110">
        <f t="shared" si="0"/>
        <v>0</v>
      </c>
      <c r="AN9" s="110">
        <f t="shared" si="1"/>
        <v>0</v>
      </c>
      <c r="AO9" s="110">
        <f t="shared" si="2"/>
        <v>0</v>
      </c>
      <c r="AP9" s="123"/>
      <c r="AQ9" s="239">
        <f t="shared" si="3"/>
      </c>
      <c r="AR9" s="239">
        <f t="shared" si="4"/>
      </c>
      <c r="AS9" s="326">
        <f>IF(ISNA(VLOOKUP(AQ9,'April 2022'!$A$5:$AU$108,46,FALSE)),0,VLOOKUP(AQ9,'April 2022'!$A$5:$AU$108,46,FALSE))</f>
        <v>0</v>
      </c>
      <c r="AT9" s="110">
        <f t="shared" si="5"/>
        <v>0</v>
      </c>
      <c r="AU9" s="108"/>
    </row>
    <row r="10" spans="1:47" s="13" customFormat="1" ht="31.5" customHeight="1">
      <c r="A10" s="100"/>
      <c r="B10" s="178"/>
      <c r="C10" s="332"/>
      <c r="D10" s="200"/>
      <c r="E10" s="200"/>
      <c r="F10" s="200"/>
      <c r="G10" s="160"/>
      <c r="H10" s="228"/>
      <c r="I10" s="228"/>
      <c r="J10" s="109"/>
      <c r="K10" s="109"/>
      <c r="L10" s="109"/>
      <c r="M10" s="109"/>
      <c r="N10" s="109"/>
      <c r="O10" s="301"/>
      <c r="P10" s="303"/>
      <c r="Q10" s="325"/>
      <c r="R10" s="325"/>
      <c r="S10" s="325"/>
      <c r="T10" s="325"/>
      <c r="U10" s="325"/>
      <c r="V10" s="304"/>
      <c r="W10" s="301"/>
      <c r="X10" s="362"/>
      <c r="Y10" s="368"/>
      <c r="Z10" s="368"/>
      <c r="AA10" s="368"/>
      <c r="AB10" s="368"/>
      <c r="AC10" s="301"/>
      <c r="AD10" s="303"/>
      <c r="AE10" s="362"/>
      <c r="AF10" s="368"/>
      <c r="AG10" s="368"/>
      <c r="AH10" s="368"/>
      <c r="AI10" s="368"/>
      <c r="AJ10" s="301"/>
      <c r="AK10" s="301"/>
      <c r="AL10" s="302">
        <f t="shared" si="6"/>
        <v>0</v>
      </c>
      <c r="AM10" s="110">
        <f t="shared" si="0"/>
        <v>0</v>
      </c>
      <c r="AN10" s="110">
        <f t="shared" si="1"/>
        <v>0</v>
      </c>
      <c r="AO10" s="110">
        <f t="shared" si="2"/>
        <v>0</v>
      </c>
      <c r="AP10" s="123"/>
      <c r="AQ10" s="239">
        <f t="shared" si="3"/>
      </c>
      <c r="AR10" s="239">
        <f t="shared" si="4"/>
      </c>
      <c r="AS10" s="326">
        <f>IF(ISNA(VLOOKUP(AQ10,'April 2022'!$A$5:$AU$108,46,FALSE)),0,VLOOKUP(AQ10,'April 2022'!$A$5:$AU$108,46,FALSE))</f>
        <v>0</v>
      </c>
      <c r="AT10" s="110">
        <f t="shared" si="5"/>
        <v>0</v>
      </c>
      <c r="AU10" s="108"/>
    </row>
    <row r="11" spans="1:47" s="13" customFormat="1" ht="31.5" customHeight="1">
      <c r="A11" s="178"/>
      <c r="B11" s="178"/>
      <c r="C11" s="332"/>
      <c r="D11" s="200"/>
      <c r="E11" s="200"/>
      <c r="F11" s="200"/>
      <c r="G11" s="160"/>
      <c r="H11" s="228"/>
      <c r="I11" s="228"/>
      <c r="J11" s="109"/>
      <c r="K11" s="109"/>
      <c r="L11" s="109"/>
      <c r="M11" s="109"/>
      <c r="N11" s="109"/>
      <c r="O11" s="301"/>
      <c r="P11" s="303"/>
      <c r="Q11" s="325"/>
      <c r="R11" s="325"/>
      <c r="S11" s="325"/>
      <c r="T11" s="325"/>
      <c r="U11" s="325"/>
      <c r="V11" s="304"/>
      <c r="W11" s="301"/>
      <c r="X11" s="362"/>
      <c r="Y11" s="368"/>
      <c r="Z11" s="368"/>
      <c r="AA11" s="368"/>
      <c r="AB11" s="368"/>
      <c r="AC11" s="301"/>
      <c r="AD11" s="303"/>
      <c r="AE11" s="353"/>
      <c r="AF11" s="353"/>
      <c r="AG11" s="353"/>
      <c r="AH11" s="353"/>
      <c r="AI11" s="353"/>
      <c r="AJ11" s="301"/>
      <c r="AK11" s="301"/>
      <c r="AL11" s="302">
        <f t="shared" si="6"/>
        <v>0</v>
      </c>
      <c r="AM11" s="110">
        <f t="shared" si="0"/>
        <v>0</v>
      </c>
      <c r="AN11" s="110">
        <f t="shared" si="1"/>
        <v>0</v>
      </c>
      <c r="AO11" s="110">
        <f t="shared" si="2"/>
        <v>0</v>
      </c>
      <c r="AP11" s="123"/>
      <c r="AQ11" s="239">
        <f t="shared" si="3"/>
      </c>
      <c r="AR11" s="239">
        <f t="shared" si="4"/>
      </c>
      <c r="AS11" s="326">
        <f>IF(ISNA(VLOOKUP(AQ11,'April 2022'!$A$5:$AU$108,46,FALSE)),0,VLOOKUP(AQ11,'April 2022'!$A$5:$AU$108,46,FALSE))</f>
        <v>0</v>
      </c>
      <c r="AT11" s="110">
        <f t="shared" si="5"/>
        <v>0</v>
      </c>
      <c r="AU11" s="108"/>
    </row>
    <row r="12" spans="1:47" s="12" customFormat="1" ht="31.5" customHeight="1">
      <c r="A12" s="100"/>
      <c r="B12" s="178"/>
      <c r="C12" s="332"/>
      <c r="D12" s="200"/>
      <c r="E12" s="200"/>
      <c r="F12" s="200"/>
      <c r="G12" s="160"/>
      <c r="H12" s="228"/>
      <c r="I12" s="228"/>
      <c r="J12" s="109"/>
      <c r="K12" s="109"/>
      <c r="L12" s="109"/>
      <c r="M12" s="109"/>
      <c r="N12" s="109"/>
      <c r="O12" s="301"/>
      <c r="P12" s="303"/>
      <c r="Q12" s="325"/>
      <c r="R12" s="325"/>
      <c r="S12" s="325"/>
      <c r="T12" s="325"/>
      <c r="U12" s="325"/>
      <c r="V12" s="304"/>
      <c r="W12" s="301"/>
      <c r="X12" s="362"/>
      <c r="Y12" s="368"/>
      <c r="Z12" s="368"/>
      <c r="AA12" s="368"/>
      <c r="AB12" s="368"/>
      <c r="AC12" s="301"/>
      <c r="AD12" s="303"/>
      <c r="AE12" s="355"/>
      <c r="AF12" s="355"/>
      <c r="AG12" s="355"/>
      <c r="AH12" s="355"/>
      <c r="AI12" s="355"/>
      <c r="AJ12" s="301"/>
      <c r="AK12" s="301"/>
      <c r="AL12" s="302">
        <f t="shared" si="6"/>
        <v>0</v>
      </c>
      <c r="AM12" s="110">
        <f t="shared" si="0"/>
        <v>0</v>
      </c>
      <c r="AN12" s="110">
        <f t="shared" si="1"/>
        <v>0</v>
      </c>
      <c r="AO12" s="110">
        <f t="shared" si="2"/>
        <v>0</v>
      </c>
      <c r="AP12" s="123"/>
      <c r="AQ12" s="239">
        <f t="shared" si="3"/>
      </c>
      <c r="AR12" s="239">
        <f t="shared" si="4"/>
      </c>
      <c r="AS12" s="326">
        <f>IF(ISNA(VLOOKUP(AQ12,'April 2022'!$A$5:$AU$108,46,FALSE)),0,VLOOKUP(AQ12,'April 2022'!$A$5:$AU$108,46,FALSE))</f>
        <v>0</v>
      </c>
      <c r="AT12" s="110">
        <f t="shared" si="5"/>
        <v>0</v>
      </c>
      <c r="AU12" s="108"/>
    </row>
    <row r="13" spans="1:47" s="13" customFormat="1" ht="31.5" customHeight="1">
      <c r="A13" s="178"/>
      <c r="B13" s="178"/>
      <c r="C13" s="332"/>
      <c r="D13" s="200"/>
      <c r="E13" s="200"/>
      <c r="F13" s="200"/>
      <c r="G13" s="160"/>
      <c r="H13" s="228"/>
      <c r="I13" s="228"/>
      <c r="J13" s="109"/>
      <c r="K13" s="109"/>
      <c r="L13" s="109"/>
      <c r="M13" s="109"/>
      <c r="N13" s="109"/>
      <c r="O13" s="301"/>
      <c r="P13" s="303"/>
      <c r="Q13" s="325"/>
      <c r="R13" s="325"/>
      <c r="S13" s="325"/>
      <c r="T13" s="325"/>
      <c r="U13" s="325"/>
      <c r="V13" s="304"/>
      <c r="W13" s="301"/>
      <c r="X13" s="362"/>
      <c r="Y13" s="368"/>
      <c r="Z13" s="368"/>
      <c r="AA13" s="368"/>
      <c r="AB13" s="368"/>
      <c r="AC13" s="301"/>
      <c r="AD13" s="303"/>
      <c r="AE13" s="362"/>
      <c r="AF13" s="362"/>
      <c r="AG13" s="362"/>
      <c r="AH13" s="368"/>
      <c r="AI13" s="362"/>
      <c r="AJ13" s="301"/>
      <c r="AK13" s="301"/>
      <c r="AL13" s="302">
        <f t="shared" si="6"/>
        <v>0</v>
      </c>
      <c r="AM13" s="110">
        <f t="shared" si="0"/>
        <v>0</v>
      </c>
      <c r="AN13" s="110">
        <f t="shared" si="1"/>
        <v>0</v>
      </c>
      <c r="AO13" s="110">
        <f t="shared" si="2"/>
        <v>0</v>
      </c>
      <c r="AP13" s="123"/>
      <c r="AQ13" s="239">
        <f t="shared" si="3"/>
      </c>
      <c r="AR13" s="239">
        <f t="shared" si="4"/>
      </c>
      <c r="AS13" s="326">
        <f>IF(ISNA(VLOOKUP(AQ13,'April 2022'!$A$5:$AU$108,46,FALSE)),0,VLOOKUP(AQ13,'April 2022'!$A$5:$AU$108,46,FALSE))</f>
        <v>0</v>
      </c>
      <c r="AT13" s="110">
        <f t="shared" si="5"/>
        <v>0</v>
      </c>
      <c r="AU13" s="108"/>
    </row>
    <row r="14" spans="1:47" s="12" customFormat="1" ht="31.5" customHeight="1">
      <c r="A14" s="178"/>
      <c r="B14" s="178"/>
      <c r="C14" s="332"/>
      <c r="D14" s="200"/>
      <c r="E14" s="200"/>
      <c r="F14" s="200"/>
      <c r="G14" s="160"/>
      <c r="H14" s="228"/>
      <c r="I14" s="228"/>
      <c r="J14" s="109"/>
      <c r="K14" s="109"/>
      <c r="L14" s="109"/>
      <c r="M14" s="109"/>
      <c r="N14" s="109"/>
      <c r="O14" s="301"/>
      <c r="P14" s="303"/>
      <c r="Q14" s="325"/>
      <c r="R14" s="325"/>
      <c r="S14" s="325"/>
      <c r="T14" s="325"/>
      <c r="U14" s="325"/>
      <c r="V14" s="304"/>
      <c r="W14" s="301"/>
      <c r="X14" s="362"/>
      <c r="Y14" s="368"/>
      <c r="Z14" s="368"/>
      <c r="AA14" s="368"/>
      <c r="AB14" s="368"/>
      <c r="AC14" s="301"/>
      <c r="AD14" s="303"/>
      <c r="AE14" s="362"/>
      <c r="AF14" s="362"/>
      <c r="AG14" s="362"/>
      <c r="AH14" s="368"/>
      <c r="AI14" s="362"/>
      <c r="AJ14" s="301"/>
      <c r="AK14" s="301"/>
      <c r="AL14" s="302">
        <f t="shared" si="6"/>
        <v>0</v>
      </c>
      <c r="AM14" s="110">
        <f t="shared" si="0"/>
        <v>0</v>
      </c>
      <c r="AN14" s="110">
        <f t="shared" si="1"/>
        <v>0</v>
      </c>
      <c r="AO14" s="110">
        <f t="shared" si="2"/>
        <v>0</v>
      </c>
      <c r="AP14" s="123"/>
      <c r="AQ14" s="239">
        <f t="shared" si="3"/>
      </c>
      <c r="AR14" s="239">
        <f t="shared" si="4"/>
      </c>
      <c r="AS14" s="326">
        <f>IF(ISNA(VLOOKUP(AQ14,'April 2022'!$A$5:$AU$108,46,FALSE)),0,VLOOKUP(AQ14,'April 2022'!$A$5:$AU$108,46,FALSE))</f>
        <v>0</v>
      </c>
      <c r="AT14" s="110">
        <f t="shared" si="5"/>
        <v>0</v>
      </c>
      <c r="AU14" s="108"/>
    </row>
    <row r="15" spans="1:47" s="13" customFormat="1" ht="31.5" customHeight="1">
      <c r="A15" s="178"/>
      <c r="B15" s="178"/>
      <c r="C15" s="332"/>
      <c r="D15" s="200"/>
      <c r="E15" s="200"/>
      <c r="F15" s="200"/>
      <c r="G15" s="160"/>
      <c r="H15" s="228"/>
      <c r="I15" s="228"/>
      <c r="J15" s="109"/>
      <c r="K15" s="109"/>
      <c r="L15" s="109"/>
      <c r="M15" s="109"/>
      <c r="N15" s="109"/>
      <c r="O15" s="301"/>
      <c r="P15" s="303"/>
      <c r="Q15" s="325"/>
      <c r="R15" s="325"/>
      <c r="S15" s="325"/>
      <c r="T15" s="325"/>
      <c r="U15" s="325"/>
      <c r="V15" s="304"/>
      <c r="W15" s="301"/>
      <c r="X15" s="362"/>
      <c r="Y15" s="368"/>
      <c r="Z15" s="368"/>
      <c r="AA15" s="368"/>
      <c r="AB15" s="368"/>
      <c r="AC15" s="301"/>
      <c r="AD15" s="303"/>
      <c r="AE15" s="362"/>
      <c r="AF15" s="368"/>
      <c r="AG15" s="368"/>
      <c r="AH15" s="368"/>
      <c r="AI15" s="368"/>
      <c r="AJ15" s="301"/>
      <c r="AK15" s="301"/>
      <c r="AL15" s="302">
        <f t="shared" si="6"/>
        <v>0</v>
      </c>
      <c r="AM15" s="110">
        <f t="shared" si="0"/>
        <v>0</v>
      </c>
      <c r="AN15" s="110">
        <f t="shared" si="1"/>
        <v>0</v>
      </c>
      <c r="AO15" s="110">
        <f t="shared" si="2"/>
        <v>0</v>
      </c>
      <c r="AP15" s="123"/>
      <c r="AQ15" s="239">
        <f t="shared" si="3"/>
      </c>
      <c r="AR15" s="239">
        <f t="shared" si="4"/>
      </c>
      <c r="AS15" s="326">
        <f>IF(ISNA(VLOOKUP(AQ15,'April 2022'!$A$5:$AU$108,46,FALSE)),0,VLOOKUP(AQ15,'April 2022'!$A$5:$AU$108,46,FALSE))</f>
        <v>0</v>
      </c>
      <c r="AT15" s="110">
        <f t="shared" si="5"/>
        <v>0</v>
      </c>
      <c r="AU15" s="108"/>
    </row>
    <row r="16" spans="1:47" s="12" customFormat="1" ht="31.5" customHeight="1">
      <c r="A16" s="178"/>
      <c r="B16" s="178"/>
      <c r="C16" s="332"/>
      <c r="D16" s="200"/>
      <c r="E16" s="200"/>
      <c r="F16" s="200"/>
      <c r="G16" s="160"/>
      <c r="H16" s="228"/>
      <c r="I16" s="228"/>
      <c r="J16" s="109"/>
      <c r="K16" s="109"/>
      <c r="L16" s="109"/>
      <c r="M16" s="109"/>
      <c r="N16" s="109"/>
      <c r="O16" s="301"/>
      <c r="P16" s="303"/>
      <c r="Q16" s="325"/>
      <c r="R16" s="325"/>
      <c r="S16" s="325"/>
      <c r="T16" s="325"/>
      <c r="U16" s="325"/>
      <c r="V16" s="304"/>
      <c r="W16" s="301"/>
      <c r="X16" s="362"/>
      <c r="Y16" s="368"/>
      <c r="Z16" s="368"/>
      <c r="AA16" s="368"/>
      <c r="AB16" s="368"/>
      <c r="AC16" s="301"/>
      <c r="AD16" s="303"/>
      <c r="AE16" s="362"/>
      <c r="AF16" s="368"/>
      <c r="AG16" s="368"/>
      <c r="AH16" s="368"/>
      <c r="AI16" s="368"/>
      <c r="AJ16" s="301"/>
      <c r="AK16" s="301"/>
      <c r="AL16" s="302">
        <f t="shared" si="6"/>
        <v>0</v>
      </c>
      <c r="AM16" s="110">
        <f t="shared" si="0"/>
        <v>0</v>
      </c>
      <c r="AN16" s="110">
        <f t="shared" si="1"/>
        <v>0</v>
      </c>
      <c r="AO16" s="110">
        <f t="shared" si="2"/>
        <v>0</v>
      </c>
      <c r="AP16" s="123"/>
      <c r="AQ16" s="239">
        <f t="shared" si="3"/>
      </c>
      <c r="AR16" s="239">
        <f t="shared" si="4"/>
      </c>
      <c r="AS16" s="326">
        <f>IF(ISNA(VLOOKUP(AQ16,'April 2022'!$A$5:$AU$108,46,FALSE)),0,VLOOKUP(AQ16,'April 2022'!$A$5:$AU$108,46,FALSE))</f>
        <v>0</v>
      </c>
      <c r="AT16" s="110">
        <f t="shared" si="5"/>
        <v>0</v>
      </c>
      <c r="AU16" s="108"/>
    </row>
    <row r="17" spans="1:47" s="13" customFormat="1" ht="31.5" customHeight="1">
      <c r="A17" s="178"/>
      <c r="B17" s="178"/>
      <c r="C17" s="332"/>
      <c r="D17" s="200"/>
      <c r="E17" s="200"/>
      <c r="F17" s="200"/>
      <c r="G17" s="160"/>
      <c r="H17" s="228"/>
      <c r="I17" s="228"/>
      <c r="J17" s="109"/>
      <c r="K17" s="109"/>
      <c r="L17" s="109"/>
      <c r="M17" s="109"/>
      <c r="N17" s="109"/>
      <c r="O17" s="301"/>
      <c r="P17" s="303"/>
      <c r="Q17" s="325"/>
      <c r="R17" s="325"/>
      <c r="S17" s="325"/>
      <c r="T17" s="325"/>
      <c r="U17" s="325"/>
      <c r="V17" s="304"/>
      <c r="W17" s="301"/>
      <c r="X17" s="362"/>
      <c r="Y17" s="368"/>
      <c r="Z17" s="368"/>
      <c r="AA17" s="368"/>
      <c r="AB17" s="368"/>
      <c r="AC17" s="301"/>
      <c r="AD17" s="303"/>
      <c r="AE17" s="362"/>
      <c r="AF17" s="368"/>
      <c r="AG17" s="368"/>
      <c r="AH17" s="368"/>
      <c r="AI17" s="368"/>
      <c r="AJ17" s="301"/>
      <c r="AK17" s="301"/>
      <c r="AL17" s="302">
        <f t="shared" si="6"/>
        <v>0</v>
      </c>
      <c r="AM17" s="110">
        <f t="shared" si="0"/>
        <v>0</v>
      </c>
      <c r="AN17" s="110">
        <f t="shared" si="1"/>
        <v>0</v>
      </c>
      <c r="AO17" s="110">
        <f t="shared" si="2"/>
        <v>0</v>
      </c>
      <c r="AP17" s="123"/>
      <c r="AQ17" s="239">
        <f t="shared" si="3"/>
      </c>
      <c r="AR17" s="239">
        <f t="shared" si="4"/>
      </c>
      <c r="AS17" s="326">
        <f>IF(ISNA(VLOOKUP(AQ17,'April 2022'!$A$5:$AU$108,46,FALSE)),0,VLOOKUP(AQ17,'April 2022'!$A$5:$AU$108,46,FALSE))</f>
        <v>0</v>
      </c>
      <c r="AT17" s="110">
        <f t="shared" si="5"/>
        <v>0</v>
      </c>
      <c r="AU17" s="108"/>
    </row>
    <row r="18" spans="1:47" s="12" customFormat="1" ht="31.5" customHeight="1">
      <c r="A18" s="178"/>
      <c r="B18" s="178"/>
      <c r="C18" s="332"/>
      <c r="D18" s="200"/>
      <c r="E18" s="200"/>
      <c r="F18" s="200"/>
      <c r="G18" s="160"/>
      <c r="H18" s="228"/>
      <c r="I18" s="228"/>
      <c r="J18" s="109"/>
      <c r="K18" s="109"/>
      <c r="L18" s="109"/>
      <c r="M18" s="109"/>
      <c r="N18" s="109"/>
      <c r="O18" s="301"/>
      <c r="P18" s="303"/>
      <c r="Q18" s="325"/>
      <c r="R18" s="325"/>
      <c r="S18" s="325"/>
      <c r="T18" s="325"/>
      <c r="U18" s="325"/>
      <c r="V18" s="304"/>
      <c r="W18" s="301"/>
      <c r="X18" s="362"/>
      <c r="Y18" s="368"/>
      <c r="Z18" s="368"/>
      <c r="AA18" s="368"/>
      <c r="AB18" s="368"/>
      <c r="AC18" s="301"/>
      <c r="AD18" s="303"/>
      <c r="AE18" s="362"/>
      <c r="AF18" s="368"/>
      <c r="AG18" s="368"/>
      <c r="AH18" s="368"/>
      <c r="AI18" s="368"/>
      <c r="AJ18" s="301"/>
      <c r="AK18" s="301"/>
      <c r="AL18" s="302">
        <f t="shared" si="6"/>
        <v>0</v>
      </c>
      <c r="AM18" s="110">
        <f t="shared" si="0"/>
        <v>0</v>
      </c>
      <c r="AN18" s="110">
        <f t="shared" si="1"/>
        <v>0</v>
      </c>
      <c r="AO18" s="110">
        <f t="shared" si="2"/>
        <v>0</v>
      </c>
      <c r="AP18" s="123"/>
      <c r="AQ18" s="239">
        <f t="shared" si="3"/>
      </c>
      <c r="AR18" s="239">
        <f t="shared" si="4"/>
      </c>
      <c r="AS18" s="326">
        <f>IF(ISNA(VLOOKUP(AQ18,'April 2022'!$A$5:$AU$108,46,FALSE)),0,VLOOKUP(AQ18,'April 2022'!$A$5:$AU$108,46,FALSE))</f>
        <v>0</v>
      </c>
      <c r="AT18" s="110">
        <f t="shared" si="5"/>
        <v>0</v>
      </c>
      <c r="AU18" s="108"/>
    </row>
    <row r="19" spans="1:47" s="13" customFormat="1" ht="31.5" customHeight="1">
      <c r="A19" s="178"/>
      <c r="B19" s="178"/>
      <c r="C19" s="332"/>
      <c r="D19" s="200"/>
      <c r="E19" s="200"/>
      <c r="F19" s="200"/>
      <c r="G19" s="160"/>
      <c r="H19" s="228"/>
      <c r="I19" s="228"/>
      <c r="J19" s="109"/>
      <c r="K19" s="109"/>
      <c r="L19" s="109"/>
      <c r="M19" s="109"/>
      <c r="N19" s="109"/>
      <c r="O19" s="301"/>
      <c r="P19" s="303"/>
      <c r="Q19" s="325"/>
      <c r="R19" s="325"/>
      <c r="S19" s="325"/>
      <c r="T19" s="325"/>
      <c r="U19" s="325"/>
      <c r="V19" s="304"/>
      <c r="W19" s="301"/>
      <c r="X19" s="362"/>
      <c r="Y19" s="368"/>
      <c r="Z19" s="368"/>
      <c r="AA19" s="368"/>
      <c r="AB19" s="368"/>
      <c r="AC19" s="301"/>
      <c r="AD19" s="303"/>
      <c r="AE19" s="353"/>
      <c r="AF19" s="353"/>
      <c r="AG19" s="353"/>
      <c r="AH19" s="353"/>
      <c r="AI19" s="353"/>
      <c r="AJ19" s="301"/>
      <c r="AK19" s="301"/>
      <c r="AL19" s="302">
        <f t="shared" si="6"/>
        <v>0</v>
      </c>
      <c r="AM19" s="110">
        <f t="shared" si="0"/>
        <v>0</v>
      </c>
      <c r="AN19" s="110">
        <f t="shared" si="1"/>
        <v>0</v>
      </c>
      <c r="AO19" s="110">
        <f t="shared" si="2"/>
        <v>0</v>
      </c>
      <c r="AP19" s="123"/>
      <c r="AQ19" s="239">
        <f t="shared" si="3"/>
      </c>
      <c r="AR19" s="239">
        <f t="shared" si="4"/>
      </c>
      <c r="AS19" s="326">
        <f>IF(ISNA(VLOOKUP(AQ19,'April 2022'!$A$5:$AU$108,46,FALSE)),0,VLOOKUP(AQ19,'April 2022'!$A$5:$AU$108,46,FALSE))</f>
        <v>0</v>
      </c>
      <c r="AT19" s="110">
        <f t="shared" si="5"/>
        <v>0</v>
      </c>
      <c r="AU19" s="108"/>
    </row>
    <row r="20" spans="1:47" s="12" customFormat="1" ht="31.5" customHeight="1">
      <c r="A20" s="178"/>
      <c r="B20" s="178"/>
      <c r="C20" s="332"/>
      <c r="D20" s="200"/>
      <c r="E20" s="200"/>
      <c r="F20" s="200"/>
      <c r="G20" s="160"/>
      <c r="H20" s="228"/>
      <c r="I20" s="228"/>
      <c r="J20" s="109"/>
      <c r="K20" s="109"/>
      <c r="L20" s="109"/>
      <c r="M20" s="109"/>
      <c r="N20" s="109"/>
      <c r="O20" s="301"/>
      <c r="P20" s="303"/>
      <c r="Q20" s="325"/>
      <c r="R20" s="325"/>
      <c r="S20" s="325"/>
      <c r="T20" s="325"/>
      <c r="U20" s="325"/>
      <c r="V20" s="304"/>
      <c r="W20" s="301"/>
      <c r="X20" s="362"/>
      <c r="Y20" s="368"/>
      <c r="Z20" s="368"/>
      <c r="AA20" s="368"/>
      <c r="AB20" s="368"/>
      <c r="AC20" s="301"/>
      <c r="AD20" s="303"/>
      <c r="AE20" s="355"/>
      <c r="AF20" s="355"/>
      <c r="AG20" s="355"/>
      <c r="AH20" s="355"/>
      <c r="AI20" s="355"/>
      <c r="AJ20" s="301"/>
      <c r="AK20" s="301"/>
      <c r="AL20" s="302">
        <f t="shared" si="6"/>
        <v>0</v>
      </c>
      <c r="AM20" s="110">
        <f t="shared" si="0"/>
        <v>0</v>
      </c>
      <c r="AN20" s="110">
        <f t="shared" si="1"/>
        <v>0</v>
      </c>
      <c r="AO20" s="110">
        <f t="shared" si="2"/>
        <v>0</v>
      </c>
      <c r="AP20" s="123"/>
      <c r="AQ20" s="239">
        <f t="shared" si="3"/>
      </c>
      <c r="AR20" s="239">
        <f t="shared" si="4"/>
      </c>
      <c r="AS20" s="326">
        <f>IF(ISNA(VLOOKUP(AQ20,'April 2022'!$A$5:$AU$108,46,FALSE)),0,VLOOKUP(AQ20,'April 2022'!$A$5:$AU$108,46,FALSE))</f>
        <v>0</v>
      </c>
      <c r="AT20" s="110">
        <f t="shared" si="5"/>
        <v>0</v>
      </c>
      <c r="AU20" s="108"/>
    </row>
    <row r="21" spans="1:47" s="13" customFormat="1" ht="31.5" customHeight="1">
      <c r="A21" s="178"/>
      <c r="B21" s="178"/>
      <c r="C21" s="332"/>
      <c r="D21" s="200"/>
      <c r="E21" s="200"/>
      <c r="F21" s="200"/>
      <c r="G21" s="160"/>
      <c r="H21" s="228"/>
      <c r="I21" s="228"/>
      <c r="J21" s="109"/>
      <c r="K21" s="109"/>
      <c r="L21" s="109"/>
      <c r="M21" s="109"/>
      <c r="N21" s="109"/>
      <c r="O21" s="301"/>
      <c r="P21" s="303"/>
      <c r="Q21" s="325"/>
      <c r="R21" s="325"/>
      <c r="S21" s="325"/>
      <c r="T21" s="325"/>
      <c r="U21" s="325"/>
      <c r="V21" s="304"/>
      <c r="W21" s="301"/>
      <c r="X21" s="362"/>
      <c r="Y21" s="368"/>
      <c r="Z21" s="368"/>
      <c r="AA21" s="368"/>
      <c r="AB21" s="368"/>
      <c r="AC21" s="301"/>
      <c r="AD21" s="303"/>
      <c r="AE21" s="362"/>
      <c r="AF21" s="362"/>
      <c r="AG21" s="362"/>
      <c r="AH21" s="368"/>
      <c r="AI21" s="362"/>
      <c r="AJ21" s="301"/>
      <c r="AK21" s="301"/>
      <c r="AL21" s="302">
        <f t="shared" si="6"/>
        <v>0</v>
      </c>
      <c r="AM21" s="110">
        <f t="shared" si="0"/>
        <v>0</v>
      </c>
      <c r="AN21" s="110">
        <f t="shared" si="1"/>
        <v>0</v>
      </c>
      <c r="AO21" s="110">
        <f t="shared" si="2"/>
        <v>0</v>
      </c>
      <c r="AP21" s="123"/>
      <c r="AQ21" s="239">
        <f t="shared" si="3"/>
      </c>
      <c r="AR21" s="239">
        <f t="shared" si="4"/>
      </c>
      <c r="AS21" s="326">
        <f>IF(ISNA(VLOOKUP(AQ21,'April 2022'!$A$5:$AU$108,46,FALSE)),0,VLOOKUP(AQ21,'April 2022'!$A$5:$AU$108,46,FALSE))</f>
        <v>0</v>
      </c>
      <c r="AT21" s="110">
        <f t="shared" si="5"/>
        <v>0</v>
      </c>
      <c r="AU21" s="108"/>
    </row>
    <row r="22" spans="1:47" s="12" customFormat="1" ht="31.5" customHeight="1">
      <c r="A22" s="178"/>
      <c r="B22" s="178"/>
      <c r="C22" s="332"/>
      <c r="D22" s="200"/>
      <c r="E22" s="200"/>
      <c r="F22" s="200"/>
      <c r="G22" s="160"/>
      <c r="H22" s="228"/>
      <c r="I22" s="228"/>
      <c r="J22" s="109"/>
      <c r="K22" s="109"/>
      <c r="L22" s="109"/>
      <c r="M22" s="109"/>
      <c r="N22" s="109"/>
      <c r="O22" s="301"/>
      <c r="P22" s="303"/>
      <c r="Q22" s="325"/>
      <c r="R22" s="325"/>
      <c r="S22" s="325"/>
      <c r="T22" s="325"/>
      <c r="U22" s="325"/>
      <c r="V22" s="304"/>
      <c r="W22" s="301"/>
      <c r="X22" s="362"/>
      <c r="Y22" s="368"/>
      <c r="Z22" s="368"/>
      <c r="AA22" s="368"/>
      <c r="AB22" s="368"/>
      <c r="AC22" s="301"/>
      <c r="AD22" s="303"/>
      <c r="AE22" s="362"/>
      <c r="AF22" s="362"/>
      <c r="AG22" s="362"/>
      <c r="AH22" s="368"/>
      <c r="AI22" s="362"/>
      <c r="AJ22" s="301"/>
      <c r="AK22" s="301"/>
      <c r="AL22" s="302">
        <f t="shared" si="6"/>
        <v>0</v>
      </c>
      <c r="AM22" s="110">
        <f t="shared" si="0"/>
        <v>0</v>
      </c>
      <c r="AN22" s="110">
        <f t="shared" si="1"/>
        <v>0</v>
      </c>
      <c r="AO22" s="110">
        <f t="shared" si="2"/>
        <v>0</v>
      </c>
      <c r="AP22" s="123"/>
      <c r="AQ22" s="239">
        <f t="shared" si="3"/>
      </c>
      <c r="AR22" s="239">
        <f t="shared" si="4"/>
      </c>
      <c r="AS22" s="326">
        <f>IF(ISNA(VLOOKUP(AQ22,'April 2022'!$A$5:$AU$108,46,FALSE)),0,VLOOKUP(AQ22,'April 2022'!$A$5:$AU$108,46,FALSE))</f>
        <v>0</v>
      </c>
      <c r="AT22" s="110">
        <f t="shared" si="5"/>
        <v>0</v>
      </c>
      <c r="AU22" s="108"/>
    </row>
    <row r="23" spans="1:47" s="12" customFormat="1" ht="31.5" customHeight="1">
      <c r="A23" s="178"/>
      <c r="B23" s="178"/>
      <c r="C23" s="332"/>
      <c r="D23" s="200"/>
      <c r="E23" s="200"/>
      <c r="F23" s="200"/>
      <c r="G23" s="160"/>
      <c r="H23" s="228"/>
      <c r="I23" s="228"/>
      <c r="J23" s="109"/>
      <c r="K23" s="109"/>
      <c r="L23" s="109"/>
      <c r="M23" s="109"/>
      <c r="N23" s="109"/>
      <c r="O23" s="301"/>
      <c r="P23" s="303"/>
      <c r="Q23" s="325"/>
      <c r="R23" s="325"/>
      <c r="S23" s="325"/>
      <c r="T23" s="325"/>
      <c r="U23" s="325"/>
      <c r="V23" s="304"/>
      <c r="W23" s="301"/>
      <c r="X23" s="362"/>
      <c r="Y23" s="368"/>
      <c r="Z23" s="368"/>
      <c r="AA23" s="368"/>
      <c r="AB23" s="368"/>
      <c r="AC23" s="301"/>
      <c r="AD23" s="303"/>
      <c r="AE23" s="362"/>
      <c r="AF23" s="368"/>
      <c r="AG23" s="368"/>
      <c r="AH23" s="368"/>
      <c r="AI23" s="368"/>
      <c r="AJ23" s="301"/>
      <c r="AK23" s="301"/>
      <c r="AL23" s="302">
        <f t="shared" si="6"/>
        <v>0</v>
      </c>
      <c r="AM23" s="110">
        <f t="shared" si="0"/>
        <v>0</v>
      </c>
      <c r="AN23" s="110">
        <f t="shared" si="1"/>
        <v>0</v>
      </c>
      <c r="AO23" s="110">
        <f t="shared" si="2"/>
        <v>0</v>
      </c>
      <c r="AP23" s="123"/>
      <c r="AQ23" s="239">
        <f t="shared" si="3"/>
      </c>
      <c r="AR23" s="239">
        <f t="shared" si="4"/>
      </c>
      <c r="AS23" s="326">
        <f>IF(ISNA(VLOOKUP(AQ23,'April 2022'!$A$5:$AU$108,46,FALSE)),0,VLOOKUP(AQ23,'April 2022'!$A$5:$AU$108,46,FALSE))</f>
        <v>0</v>
      </c>
      <c r="AT23" s="110">
        <f t="shared" si="5"/>
        <v>0</v>
      </c>
      <c r="AU23" s="108"/>
    </row>
    <row r="24" spans="1:47" s="12" customFormat="1" ht="31.5" customHeight="1">
      <c r="A24" s="178"/>
      <c r="B24" s="178"/>
      <c r="C24" s="332"/>
      <c r="D24" s="200"/>
      <c r="E24" s="200"/>
      <c r="F24" s="200"/>
      <c r="G24" s="160"/>
      <c r="H24" s="228"/>
      <c r="I24" s="228"/>
      <c r="J24" s="109"/>
      <c r="K24" s="109"/>
      <c r="L24" s="109"/>
      <c r="M24" s="109"/>
      <c r="N24" s="109"/>
      <c r="O24" s="301"/>
      <c r="P24" s="303"/>
      <c r="Q24" s="325"/>
      <c r="R24" s="325"/>
      <c r="S24" s="325"/>
      <c r="T24" s="325"/>
      <c r="U24" s="325"/>
      <c r="V24" s="304"/>
      <c r="W24" s="301"/>
      <c r="X24" s="362"/>
      <c r="Y24" s="368"/>
      <c r="Z24" s="368"/>
      <c r="AA24" s="368"/>
      <c r="AB24" s="368"/>
      <c r="AC24" s="301"/>
      <c r="AD24" s="303"/>
      <c r="AE24" s="362"/>
      <c r="AF24" s="368"/>
      <c r="AG24" s="368"/>
      <c r="AH24" s="368"/>
      <c r="AI24" s="368"/>
      <c r="AJ24" s="301"/>
      <c r="AK24" s="301"/>
      <c r="AL24" s="302">
        <f t="shared" si="6"/>
        <v>0</v>
      </c>
      <c r="AM24" s="110">
        <f t="shared" si="0"/>
        <v>0</v>
      </c>
      <c r="AN24" s="110">
        <f t="shared" si="1"/>
        <v>0</v>
      </c>
      <c r="AO24" s="110">
        <f t="shared" si="2"/>
        <v>0</v>
      </c>
      <c r="AP24" s="123"/>
      <c r="AQ24" s="239">
        <f t="shared" si="3"/>
      </c>
      <c r="AR24" s="239">
        <f t="shared" si="4"/>
      </c>
      <c r="AS24" s="326">
        <f>IF(ISNA(VLOOKUP(AQ24,'April 2022'!$A$5:$AU$108,46,FALSE)),0,VLOOKUP(AQ24,'April 2022'!$A$5:$AU$108,46,FALSE))</f>
        <v>0</v>
      </c>
      <c r="AT24" s="110">
        <f t="shared" si="5"/>
        <v>0</v>
      </c>
      <c r="AU24" s="108"/>
    </row>
    <row r="25" spans="1:47" s="13" customFormat="1" ht="31.5" customHeight="1">
      <c r="A25" s="178"/>
      <c r="B25" s="178"/>
      <c r="C25" s="332"/>
      <c r="D25" s="200"/>
      <c r="E25" s="200"/>
      <c r="F25" s="200"/>
      <c r="G25" s="160"/>
      <c r="H25" s="228"/>
      <c r="I25" s="228"/>
      <c r="J25" s="109"/>
      <c r="K25" s="109"/>
      <c r="L25" s="109"/>
      <c r="M25" s="109"/>
      <c r="N25" s="109"/>
      <c r="O25" s="301"/>
      <c r="P25" s="303"/>
      <c r="Q25" s="325"/>
      <c r="R25" s="325"/>
      <c r="S25" s="325"/>
      <c r="T25" s="325"/>
      <c r="U25" s="325"/>
      <c r="V25" s="304"/>
      <c r="W25" s="301"/>
      <c r="X25" s="362"/>
      <c r="Y25" s="368"/>
      <c r="Z25" s="368"/>
      <c r="AA25" s="368"/>
      <c r="AB25" s="368"/>
      <c r="AC25" s="301"/>
      <c r="AD25" s="303"/>
      <c r="AE25" s="362"/>
      <c r="AF25" s="368"/>
      <c r="AG25" s="368"/>
      <c r="AH25" s="368"/>
      <c r="AI25" s="368"/>
      <c r="AJ25" s="301"/>
      <c r="AK25" s="301"/>
      <c r="AL25" s="302">
        <f t="shared" si="6"/>
        <v>0</v>
      </c>
      <c r="AM25" s="110">
        <f t="shared" si="0"/>
        <v>0</v>
      </c>
      <c r="AN25" s="110">
        <f t="shared" si="1"/>
        <v>0</v>
      </c>
      <c r="AO25" s="110">
        <f t="shared" si="2"/>
        <v>0</v>
      </c>
      <c r="AP25" s="123"/>
      <c r="AQ25" s="239">
        <f t="shared" si="3"/>
      </c>
      <c r="AR25" s="239">
        <f t="shared" si="4"/>
      </c>
      <c r="AS25" s="326">
        <f>IF(ISNA(VLOOKUP(AQ25,'April 2022'!$A$5:$AU$108,46,FALSE)),0,VLOOKUP(AQ25,'April 2022'!$A$5:$AU$108,46,FALSE))</f>
        <v>0</v>
      </c>
      <c r="AT25" s="110">
        <f t="shared" si="5"/>
        <v>0</v>
      </c>
      <c r="AU25" s="108"/>
    </row>
    <row r="26" spans="1:47" s="12" customFormat="1" ht="31.5" customHeight="1">
      <c r="A26" s="178"/>
      <c r="B26" s="178"/>
      <c r="C26" s="332"/>
      <c r="D26" s="200"/>
      <c r="E26" s="200"/>
      <c r="F26" s="200"/>
      <c r="G26" s="160"/>
      <c r="H26" s="228"/>
      <c r="I26" s="228"/>
      <c r="J26" s="109"/>
      <c r="K26" s="109"/>
      <c r="L26" s="109"/>
      <c r="M26" s="109"/>
      <c r="N26" s="109"/>
      <c r="O26" s="301"/>
      <c r="P26" s="303"/>
      <c r="Q26" s="325"/>
      <c r="R26" s="325"/>
      <c r="S26" s="325"/>
      <c r="T26" s="325"/>
      <c r="U26" s="325"/>
      <c r="V26" s="304"/>
      <c r="W26" s="301"/>
      <c r="X26" s="362"/>
      <c r="Y26" s="368"/>
      <c r="Z26" s="368"/>
      <c r="AA26" s="368"/>
      <c r="AB26" s="368"/>
      <c r="AC26" s="301"/>
      <c r="AD26" s="303"/>
      <c r="AE26" s="362"/>
      <c r="AF26" s="368"/>
      <c r="AG26" s="368"/>
      <c r="AH26" s="368"/>
      <c r="AI26" s="368"/>
      <c r="AJ26" s="301"/>
      <c r="AK26" s="301"/>
      <c r="AL26" s="302">
        <f t="shared" si="6"/>
        <v>0</v>
      </c>
      <c r="AM26" s="110">
        <f t="shared" si="0"/>
        <v>0</v>
      </c>
      <c r="AN26" s="110">
        <f t="shared" si="1"/>
        <v>0</v>
      </c>
      <c r="AO26" s="110">
        <f t="shared" si="2"/>
        <v>0</v>
      </c>
      <c r="AP26" s="123"/>
      <c r="AQ26" s="239">
        <f t="shared" si="3"/>
      </c>
      <c r="AR26" s="239">
        <f t="shared" si="4"/>
      </c>
      <c r="AS26" s="326">
        <f>IF(ISNA(VLOOKUP(AQ26,'April 2022'!$A$5:$AU$108,46,FALSE)),0,VLOOKUP(AQ26,'April 2022'!$A$5:$AU$108,46,FALSE))</f>
        <v>0</v>
      </c>
      <c r="AT26" s="110">
        <f t="shared" si="5"/>
        <v>0</v>
      </c>
      <c r="AU26" s="108"/>
    </row>
    <row r="27" spans="1:47" s="13" customFormat="1" ht="31.5" customHeight="1">
      <c r="A27" s="178"/>
      <c r="B27" s="178"/>
      <c r="C27" s="332"/>
      <c r="D27" s="200"/>
      <c r="E27" s="200"/>
      <c r="F27" s="200"/>
      <c r="G27" s="160"/>
      <c r="H27" s="228"/>
      <c r="I27" s="228"/>
      <c r="J27" s="109"/>
      <c r="K27" s="109"/>
      <c r="L27" s="109"/>
      <c r="M27" s="109"/>
      <c r="N27" s="109"/>
      <c r="O27" s="301"/>
      <c r="P27" s="303"/>
      <c r="Q27" s="325"/>
      <c r="R27" s="325"/>
      <c r="S27" s="325"/>
      <c r="T27" s="325"/>
      <c r="U27" s="325"/>
      <c r="V27" s="304"/>
      <c r="W27" s="301"/>
      <c r="X27" s="362"/>
      <c r="Y27" s="368"/>
      <c r="Z27" s="368"/>
      <c r="AA27" s="368"/>
      <c r="AB27" s="368"/>
      <c r="AC27" s="301"/>
      <c r="AD27" s="303"/>
      <c r="AE27" s="353"/>
      <c r="AF27" s="353"/>
      <c r="AG27" s="353"/>
      <c r="AH27" s="353"/>
      <c r="AI27" s="353"/>
      <c r="AJ27" s="301"/>
      <c r="AK27" s="301"/>
      <c r="AL27" s="302">
        <f t="shared" si="6"/>
        <v>0</v>
      </c>
      <c r="AM27" s="110">
        <f t="shared" si="0"/>
        <v>0</v>
      </c>
      <c r="AN27" s="110">
        <f t="shared" si="1"/>
        <v>0</v>
      </c>
      <c r="AO27" s="110">
        <f t="shared" si="2"/>
        <v>0</v>
      </c>
      <c r="AP27" s="123"/>
      <c r="AQ27" s="239">
        <f t="shared" si="3"/>
      </c>
      <c r="AR27" s="239">
        <f t="shared" si="4"/>
      </c>
      <c r="AS27" s="326">
        <f>IF(ISNA(VLOOKUP(AQ27,'April 2022'!$A$5:$AU$108,46,FALSE)),0,VLOOKUP(AQ27,'April 2022'!$A$5:$AU$108,46,FALSE))</f>
        <v>0</v>
      </c>
      <c r="AT27" s="110">
        <f t="shared" si="5"/>
        <v>0</v>
      </c>
      <c r="AU27" s="108"/>
    </row>
    <row r="28" spans="1:47" s="12" customFormat="1" ht="31.5" customHeight="1">
      <c r="A28" s="178"/>
      <c r="B28" s="178"/>
      <c r="C28" s="332"/>
      <c r="D28" s="200"/>
      <c r="E28" s="200"/>
      <c r="F28" s="200"/>
      <c r="G28" s="160"/>
      <c r="H28" s="228"/>
      <c r="I28" s="228"/>
      <c r="J28" s="109"/>
      <c r="K28" s="109"/>
      <c r="L28" s="109"/>
      <c r="M28" s="109"/>
      <c r="N28" s="109"/>
      <c r="O28" s="301"/>
      <c r="P28" s="303"/>
      <c r="Q28" s="325"/>
      <c r="R28" s="325"/>
      <c r="S28" s="325"/>
      <c r="T28" s="325"/>
      <c r="U28" s="325"/>
      <c r="V28" s="304"/>
      <c r="W28" s="301"/>
      <c r="X28" s="362"/>
      <c r="Y28" s="368"/>
      <c r="Z28" s="368"/>
      <c r="AA28" s="368"/>
      <c r="AB28" s="368"/>
      <c r="AC28" s="301"/>
      <c r="AD28" s="303"/>
      <c r="AE28" s="355"/>
      <c r="AF28" s="355"/>
      <c r="AG28" s="355"/>
      <c r="AH28" s="355"/>
      <c r="AI28" s="355"/>
      <c r="AJ28" s="301"/>
      <c r="AK28" s="301"/>
      <c r="AL28" s="302">
        <f t="shared" si="6"/>
        <v>0</v>
      </c>
      <c r="AM28" s="110">
        <f t="shared" si="0"/>
        <v>0</v>
      </c>
      <c r="AN28" s="110">
        <f t="shared" si="1"/>
        <v>0</v>
      </c>
      <c r="AO28" s="110">
        <f t="shared" si="2"/>
        <v>0</v>
      </c>
      <c r="AP28" s="123"/>
      <c r="AQ28" s="239">
        <f t="shared" si="3"/>
      </c>
      <c r="AR28" s="239">
        <f t="shared" si="4"/>
      </c>
      <c r="AS28" s="326">
        <f>IF(ISNA(VLOOKUP(AQ28,'April 2022'!$A$5:$AU$108,46,FALSE)),0,VLOOKUP(AQ28,'April 2022'!$A$5:$AU$108,46,FALSE))</f>
        <v>0</v>
      </c>
      <c r="AT28" s="110">
        <f t="shared" si="5"/>
        <v>0</v>
      </c>
      <c r="AU28" s="108"/>
    </row>
    <row r="29" spans="1:47" s="13" customFormat="1" ht="31.5" customHeight="1">
      <c r="A29" s="178"/>
      <c r="B29" s="178"/>
      <c r="C29" s="332"/>
      <c r="D29" s="200"/>
      <c r="E29" s="200"/>
      <c r="F29" s="200"/>
      <c r="G29" s="160"/>
      <c r="H29" s="228"/>
      <c r="I29" s="228"/>
      <c r="J29" s="109"/>
      <c r="K29" s="109"/>
      <c r="L29" s="109"/>
      <c r="M29" s="109"/>
      <c r="N29" s="109"/>
      <c r="O29" s="301"/>
      <c r="P29" s="303"/>
      <c r="Q29" s="325"/>
      <c r="R29" s="325"/>
      <c r="S29" s="325"/>
      <c r="T29" s="325"/>
      <c r="U29" s="325"/>
      <c r="V29" s="304"/>
      <c r="W29" s="301"/>
      <c r="X29" s="362"/>
      <c r="Y29" s="368"/>
      <c r="Z29" s="368"/>
      <c r="AA29" s="368"/>
      <c r="AB29" s="368"/>
      <c r="AC29" s="301"/>
      <c r="AD29" s="303"/>
      <c r="AE29" s="362"/>
      <c r="AF29" s="362"/>
      <c r="AG29" s="362"/>
      <c r="AH29" s="368"/>
      <c r="AI29" s="362"/>
      <c r="AJ29" s="301"/>
      <c r="AK29" s="301"/>
      <c r="AL29" s="302">
        <f t="shared" si="6"/>
        <v>0</v>
      </c>
      <c r="AM29" s="110">
        <f t="shared" si="0"/>
        <v>0</v>
      </c>
      <c r="AN29" s="110">
        <f t="shared" si="1"/>
        <v>0</v>
      </c>
      <c r="AO29" s="110">
        <f t="shared" si="2"/>
        <v>0</v>
      </c>
      <c r="AP29" s="123"/>
      <c r="AQ29" s="239">
        <f t="shared" si="3"/>
      </c>
      <c r="AR29" s="239">
        <f t="shared" si="4"/>
      </c>
      <c r="AS29" s="326">
        <f>IF(ISNA(VLOOKUP(AQ29,'April 2022'!$A$5:$AU$108,46,FALSE)),0,VLOOKUP(AQ29,'April 2022'!$A$5:$AU$108,46,FALSE))</f>
        <v>0</v>
      </c>
      <c r="AT29" s="110">
        <f t="shared" si="5"/>
        <v>0</v>
      </c>
      <c r="AU29" s="108"/>
    </row>
    <row r="30" spans="1:47" s="12" customFormat="1" ht="31.5" customHeight="1">
      <c r="A30" s="178"/>
      <c r="B30" s="178"/>
      <c r="C30" s="332"/>
      <c r="D30" s="200"/>
      <c r="E30" s="200"/>
      <c r="F30" s="200"/>
      <c r="G30" s="160"/>
      <c r="H30" s="228"/>
      <c r="I30" s="228"/>
      <c r="J30" s="109"/>
      <c r="K30" s="109"/>
      <c r="L30" s="109"/>
      <c r="M30" s="109"/>
      <c r="N30" s="109"/>
      <c r="O30" s="301"/>
      <c r="P30" s="303"/>
      <c r="Q30" s="325"/>
      <c r="R30" s="325"/>
      <c r="S30" s="325"/>
      <c r="T30" s="325"/>
      <c r="U30" s="325"/>
      <c r="V30" s="304"/>
      <c r="W30" s="301"/>
      <c r="X30" s="362"/>
      <c r="Y30" s="368"/>
      <c r="Z30" s="368"/>
      <c r="AA30" s="368"/>
      <c r="AB30" s="368"/>
      <c r="AC30" s="301"/>
      <c r="AD30" s="303"/>
      <c r="AE30" s="362"/>
      <c r="AF30" s="362"/>
      <c r="AG30" s="362"/>
      <c r="AH30" s="368"/>
      <c r="AI30" s="362"/>
      <c r="AJ30" s="301"/>
      <c r="AK30" s="301"/>
      <c r="AL30" s="302">
        <f t="shared" si="6"/>
        <v>0</v>
      </c>
      <c r="AM30" s="110">
        <f t="shared" si="0"/>
        <v>0</v>
      </c>
      <c r="AN30" s="110">
        <f t="shared" si="1"/>
        <v>0</v>
      </c>
      <c r="AO30" s="110">
        <f t="shared" si="2"/>
        <v>0</v>
      </c>
      <c r="AP30" s="123"/>
      <c r="AQ30" s="239">
        <f t="shared" si="3"/>
      </c>
      <c r="AR30" s="239">
        <f t="shared" si="4"/>
      </c>
      <c r="AS30" s="326">
        <f>IF(ISNA(VLOOKUP(AQ30,'April 2022'!$A$5:$AU$108,46,FALSE)),0,VLOOKUP(AQ30,'April 2022'!$A$5:$AU$108,46,FALSE))</f>
        <v>0</v>
      </c>
      <c r="AT30" s="110">
        <f t="shared" si="5"/>
        <v>0</v>
      </c>
      <c r="AU30" s="108"/>
    </row>
    <row r="31" spans="1:47" s="13" customFormat="1" ht="31.5" customHeight="1">
      <c r="A31" s="178"/>
      <c r="B31" s="178"/>
      <c r="C31" s="332"/>
      <c r="D31" s="200"/>
      <c r="E31" s="200"/>
      <c r="F31" s="200"/>
      <c r="G31" s="160"/>
      <c r="H31" s="228"/>
      <c r="I31" s="228"/>
      <c r="J31" s="109"/>
      <c r="K31" s="109"/>
      <c r="L31" s="109"/>
      <c r="M31" s="109"/>
      <c r="N31" s="109"/>
      <c r="O31" s="301"/>
      <c r="P31" s="303"/>
      <c r="Q31" s="325"/>
      <c r="R31" s="325"/>
      <c r="S31" s="325"/>
      <c r="T31" s="325"/>
      <c r="U31" s="325"/>
      <c r="V31" s="304"/>
      <c r="W31" s="301"/>
      <c r="X31" s="362"/>
      <c r="Y31" s="368"/>
      <c r="Z31" s="368"/>
      <c r="AA31" s="368"/>
      <c r="AB31" s="368"/>
      <c r="AC31" s="301"/>
      <c r="AD31" s="303"/>
      <c r="AE31" s="362"/>
      <c r="AF31" s="368"/>
      <c r="AG31" s="368"/>
      <c r="AH31" s="368"/>
      <c r="AI31" s="368"/>
      <c r="AJ31" s="301"/>
      <c r="AK31" s="301"/>
      <c r="AL31" s="302">
        <f t="shared" si="6"/>
        <v>0</v>
      </c>
      <c r="AM31" s="110">
        <f t="shared" si="0"/>
        <v>0</v>
      </c>
      <c r="AN31" s="110">
        <f t="shared" si="1"/>
        <v>0</v>
      </c>
      <c r="AO31" s="110">
        <f t="shared" si="2"/>
        <v>0</v>
      </c>
      <c r="AP31" s="123"/>
      <c r="AQ31" s="239">
        <f t="shared" si="3"/>
      </c>
      <c r="AR31" s="239">
        <f t="shared" si="4"/>
      </c>
      <c r="AS31" s="326">
        <f>IF(ISNA(VLOOKUP(AQ31,'April 2022'!$A$5:$AU$108,46,FALSE)),0,VLOOKUP(AQ31,'April 2022'!$A$5:$AU$108,46,FALSE))</f>
        <v>0</v>
      </c>
      <c r="AT31" s="110">
        <f t="shared" si="5"/>
        <v>0</v>
      </c>
      <c r="AU31" s="108"/>
    </row>
    <row r="32" spans="1:47" s="12" customFormat="1" ht="31.5" customHeight="1">
      <c r="A32" s="178"/>
      <c r="B32" s="178"/>
      <c r="C32" s="332"/>
      <c r="D32" s="200"/>
      <c r="E32" s="200"/>
      <c r="F32" s="200"/>
      <c r="G32" s="160"/>
      <c r="H32" s="228"/>
      <c r="I32" s="228"/>
      <c r="J32" s="109"/>
      <c r="K32" s="109"/>
      <c r="L32" s="109"/>
      <c r="M32" s="109"/>
      <c r="N32" s="109"/>
      <c r="O32" s="301"/>
      <c r="P32" s="303"/>
      <c r="Q32" s="325"/>
      <c r="R32" s="325"/>
      <c r="S32" s="325"/>
      <c r="T32" s="325"/>
      <c r="U32" s="325"/>
      <c r="V32" s="304"/>
      <c r="W32" s="301"/>
      <c r="X32" s="362"/>
      <c r="Y32" s="368"/>
      <c r="Z32" s="368"/>
      <c r="AA32" s="368"/>
      <c r="AB32" s="368"/>
      <c r="AC32" s="301"/>
      <c r="AD32" s="303"/>
      <c r="AE32" s="362"/>
      <c r="AF32" s="368"/>
      <c r="AG32" s="368"/>
      <c r="AH32" s="368"/>
      <c r="AI32" s="368"/>
      <c r="AJ32" s="301"/>
      <c r="AK32" s="301"/>
      <c r="AL32" s="302">
        <f t="shared" si="6"/>
        <v>0</v>
      </c>
      <c r="AM32" s="110">
        <f t="shared" si="0"/>
        <v>0</v>
      </c>
      <c r="AN32" s="110">
        <f t="shared" si="1"/>
        <v>0</v>
      </c>
      <c r="AO32" s="110">
        <f t="shared" si="2"/>
        <v>0</v>
      </c>
      <c r="AP32" s="123"/>
      <c r="AQ32" s="239">
        <f t="shared" si="3"/>
      </c>
      <c r="AR32" s="239">
        <f t="shared" si="4"/>
      </c>
      <c r="AS32" s="326">
        <f>IF(ISNA(VLOOKUP(AQ32,'April 2022'!$A$5:$AU$108,46,FALSE)),0,VLOOKUP(AQ32,'April 2022'!$A$5:$AU$108,46,FALSE))</f>
        <v>0</v>
      </c>
      <c r="AT32" s="110">
        <f t="shared" si="5"/>
        <v>0</v>
      </c>
      <c r="AU32" s="108"/>
    </row>
    <row r="33" spans="1:47" s="13" customFormat="1" ht="31.5" customHeight="1">
      <c r="A33" s="178"/>
      <c r="B33" s="178"/>
      <c r="C33" s="332"/>
      <c r="D33" s="200"/>
      <c r="E33" s="200"/>
      <c r="F33" s="200"/>
      <c r="G33" s="160"/>
      <c r="H33" s="228"/>
      <c r="I33" s="228"/>
      <c r="J33" s="109"/>
      <c r="K33" s="109"/>
      <c r="L33" s="109"/>
      <c r="M33" s="109"/>
      <c r="N33" s="109"/>
      <c r="O33" s="301"/>
      <c r="P33" s="303"/>
      <c r="Q33" s="325"/>
      <c r="R33" s="325"/>
      <c r="S33" s="325"/>
      <c r="T33" s="325"/>
      <c r="U33" s="325"/>
      <c r="V33" s="304"/>
      <c r="W33" s="301"/>
      <c r="X33" s="362"/>
      <c r="Y33" s="368"/>
      <c r="Z33" s="368"/>
      <c r="AA33" s="368"/>
      <c r="AB33" s="368"/>
      <c r="AC33" s="301"/>
      <c r="AD33" s="303"/>
      <c r="AE33" s="362"/>
      <c r="AF33" s="368"/>
      <c r="AG33" s="368"/>
      <c r="AH33" s="368"/>
      <c r="AI33" s="368"/>
      <c r="AJ33" s="301"/>
      <c r="AK33" s="301"/>
      <c r="AL33" s="302">
        <f t="shared" si="6"/>
        <v>0</v>
      </c>
      <c r="AM33" s="110">
        <f t="shared" si="0"/>
        <v>0</v>
      </c>
      <c r="AN33" s="110">
        <f t="shared" si="1"/>
        <v>0</v>
      </c>
      <c r="AO33" s="110">
        <f t="shared" si="2"/>
        <v>0</v>
      </c>
      <c r="AP33" s="123"/>
      <c r="AQ33" s="239">
        <f t="shared" si="3"/>
      </c>
      <c r="AR33" s="239">
        <f t="shared" si="4"/>
      </c>
      <c r="AS33" s="326">
        <f>IF(ISNA(VLOOKUP(AQ33,'April 2022'!$A$5:$AU$108,46,FALSE)),0,VLOOKUP(AQ33,'April 2022'!$A$5:$AU$108,46,FALSE))</f>
        <v>0</v>
      </c>
      <c r="AT33" s="110">
        <f t="shared" si="5"/>
        <v>0</v>
      </c>
      <c r="AU33" s="108"/>
    </row>
    <row r="34" spans="1:47" s="12" customFormat="1" ht="31.5" customHeight="1">
      <c r="A34" s="178"/>
      <c r="B34" s="178"/>
      <c r="C34" s="332"/>
      <c r="D34" s="200"/>
      <c r="E34" s="200"/>
      <c r="F34" s="200"/>
      <c r="G34" s="160"/>
      <c r="H34" s="228"/>
      <c r="I34" s="228"/>
      <c r="J34" s="109"/>
      <c r="K34" s="109"/>
      <c r="L34" s="109"/>
      <c r="M34" s="109"/>
      <c r="N34" s="109"/>
      <c r="O34" s="301"/>
      <c r="P34" s="303"/>
      <c r="Q34" s="325"/>
      <c r="R34" s="325"/>
      <c r="S34" s="325"/>
      <c r="T34" s="325"/>
      <c r="U34" s="325"/>
      <c r="V34" s="304"/>
      <c r="W34" s="301"/>
      <c r="X34" s="362"/>
      <c r="Y34" s="368"/>
      <c r="Z34" s="368"/>
      <c r="AA34" s="368"/>
      <c r="AB34" s="368"/>
      <c r="AC34" s="301"/>
      <c r="AD34" s="303"/>
      <c r="AE34" s="362"/>
      <c r="AF34" s="368"/>
      <c r="AG34" s="368"/>
      <c r="AH34" s="368"/>
      <c r="AI34" s="368"/>
      <c r="AJ34" s="301"/>
      <c r="AK34" s="301"/>
      <c r="AL34" s="302">
        <f t="shared" si="6"/>
        <v>0</v>
      </c>
      <c r="AM34" s="110">
        <f t="shared" si="0"/>
        <v>0</v>
      </c>
      <c r="AN34" s="110">
        <f t="shared" si="1"/>
        <v>0</v>
      </c>
      <c r="AO34" s="110">
        <f t="shared" si="2"/>
        <v>0</v>
      </c>
      <c r="AP34" s="123"/>
      <c r="AQ34" s="239">
        <f t="shared" si="3"/>
      </c>
      <c r="AR34" s="239">
        <f t="shared" si="4"/>
      </c>
      <c r="AS34" s="326">
        <f>IF(ISNA(VLOOKUP(AQ34,'April 2022'!$A$5:$AU$108,46,FALSE)),0,VLOOKUP(AQ34,'April 2022'!$A$5:$AU$108,46,FALSE))</f>
        <v>0</v>
      </c>
      <c r="AT34" s="110">
        <f t="shared" si="5"/>
        <v>0</v>
      </c>
      <c r="AU34" s="108"/>
    </row>
    <row r="35" spans="1:47" s="13" customFormat="1" ht="31.5" customHeight="1">
      <c r="A35" s="178"/>
      <c r="B35" s="178"/>
      <c r="C35" s="332"/>
      <c r="D35" s="200"/>
      <c r="E35" s="200"/>
      <c r="F35" s="200"/>
      <c r="G35" s="160"/>
      <c r="H35" s="228"/>
      <c r="I35" s="228"/>
      <c r="J35" s="109"/>
      <c r="K35" s="109"/>
      <c r="L35" s="109"/>
      <c r="M35" s="109"/>
      <c r="N35" s="109"/>
      <c r="O35" s="301"/>
      <c r="P35" s="303"/>
      <c r="Q35" s="325"/>
      <c r="R35" s="325"/>
      <c r="S35" s="325"/>
      <c r="T35" s="325"/>
      <c r="U35" s="325"/>
      <c r="V35" s="304"/>
      <c r="W35" s="301"/>
      <c r="X35" s="362"/>
      <c r="Y35" s="368"/>
      <c r="Z35" s="368"/>
      <c r="AA35" s="368"/>
      <c r="AB35" s="368"/>
      <c r="AC35" s="301"/>
      <c r="AD35" s="303"/>
      <c r="AE35" s="353"/>
      <c r="AF35" s="353"/>
      <c r="AG35" s="353"/>
      <c r="AH35" s="353"/>
      <c r="AI35" s="353"/>
      <c r="AJ35" s="301"/>
      <c r="AK35" s="301"/>
      <c r="AL35" s="302">
        <f t="shared" si="6"/>
        <v>0</v>
      </c>
      <c r="AM35" s="110">
        <f t="shared" si="0"/>
        <v>0</v>
      </c>
      <c r="AN35" s="110">
        <f t="shared" si="1"/>
        <v>0</v>
      </c>
      <c r="AO35" s="110">
        <f t="shared" si="2"/>
        <v>0</v>
      </c>
      <c r="AP35" s="123"/>
      <c r="AQ35" s="239">
        <f t="shared" si="3"/>
      </c>
      <c r="AR35" s="239">
        <f t="shared" si="4"/>
      </c>
      <c r="AS35" s="326">
        <f>IF(ISNA(VLOOKUP(AQ35,'April 2022'!$A$5:$AU$108,46,FALSE)),0,VLOOKUP(AQ35,'April 2022'!$A$5:$AU$108,46,FALSE))</f>
        <v>0</v>
      </c>
      <c r="AT35" s="110">
        <f t="shared" si="5"/>
        <v>0</v>
      </c>
      <c r="AU35" s="108"/>
    </row>
    <row r="36" spans="1:47" s="12" customFormat="1" ht="31.5" customHeight="1">
      <c r="A36" s="178"/>
      <c r="B36" s="178"/>
      <c r="C36" s="332"/>
      <c r="D36" s="200"/>
      <c r="E36" s="200"/>
      <c r="F36" s="200"/>
      <c r="G36" s="160"/>
      <c r="H36" s="228"/>
      <c r="I36" s="228"/>
      <c r="J36" s="109"/>
      <c r="K36" s="109"/>
      <c r="L36" s="109"/>
      <c r="M36" s="109"/>
      <c r="N36" s="109"/>
      <c r="O36" s="301"/>
      <c r="P36" s="303"/>
      <c r="Q36" s="325"/>
      <c r="R36" s="325"/>
      <c r="S36" s="325"/>
      <c r="T36" s="325"/>
      <c r="U36" s="325"/>
      <c r="V36" s="304"/>
      <c r="W36" s="301"/>
      <c r="X36" s="362"/>
      <c r="Y36" s="368"/>
      <c r="Z36" s="368"/>
      <c r="AA36" s="368"/>
      <c r="AB36" s="368"/>
      <c r="AC36" s="301"/>
      <c r="AD36" s="303"/>
      <c r="AE36" s="355"/>
      <c r="AF36" s="355"/>
      <c r="AG36" s="355"/>
      <c r="AH36" s="355"/>
      <c r="AI36" s="355"/>
      <c r="AJ36" s="301"/>
      <c r="AK36" s="301"/>
      <c r="AL36" s="302">
        <f t="shared" si="6"/>
        <v>0</v>
      </c>
      <c r="AM36" s="110">
        <f t="shared" si="0"/>
        <v>0</v>
      </c>
      <c r="AN36" s="110">
        <f t="shared" si="1"/>
        <v>0</v>
      </c>
      <c r="AO36" s="110">
        <f t="shared" si="2"/>
        <v>0</v>
      </c>
      <c r="AP36" s="123"/>
      <c r="AQ36" s="239">
        <f t="shared" si="3"/>
      </c>
      <c r="AR36" s="239">
        <f t="shared" si="4"/>
      </c>
      <c r="AS36" s="326">
        <f>IF(ISNA(VLOOKUP(AQ36,'April 2022'!$A$5:$AU$108,46,FALSE)),0,VLOOKUP(AQ36,'April 2022'!$A$5:$AU$108,46,FALSE))</f>
        <v>0</v>
      </c>
      <c r="AT36" s="110">
        <f t="shared" si="5"/>
        <v>0</v>
      </c>
      <c r="AU36" s="108"/>
    </row>
    <row r="37" spans="1:47" s="13" customFormat="1" ht="31.5" customHeight="1">
      <c r="A37" s="178"/>
      <c r="B37" s="178"/>
      <c r="C37" s="332"/>
      <c r="D37" s="200"/>
      <c r="E37" s="200"/>
      <c r="F37" s="200"/>
      <c r="G37" s="160"/>
      <c r="H37" s="228"/>
      <c r="I37" s="228"/>
      <c r="J37" s="109"/>
      <c r="K37" s="109"/>
      <c r="L37" s="109"/>
      <c r="M37" s="109"/>
      <c r="N37" s="109"/>
      <c r="O37" s="301"/>
      <c r="P37" s="303"/>
      <c r="Q37" s="325"/>
      <c r="R37" s="325"/>
      <c r="S37" s="325"/>
      <c r="T37" s="325"/>
      <c r="U37" s="325"/>
      <c r="V37" s="304"/>
      <c r="W37" s="301"/>
      <c r="X37" s="362"/>
      <c r="Y37" s="368"/>
      <c r="Z37" s="368"/>
      <c r="AA37" s="368"/>
      <c r="AB37" s="368"/>
      <c r="AC37" s="301"/>
      <c r="AD37" s="303"/>
      <c r="AE37" s="362"/>
      <c r="AF37" s="362"/>
      <c r="AG37" s="362"/>
      <c r="AH37" s="368"/>
      <c r="AI37" s="362"/>
      <c r="AJ37" s="301"/>
      <c r="AK37" s="301"/>
      <c r="AL37" s="302">
        <f t="shared" si="6"/>
        <v>0</v>
      </c>
      <c r="AM37" s="110">
        <f t="shared" si="0"/>
        <v>0</v>
      </c>
      <c r="AN37" s="110">
        <f t="shared" si="1"/>
        <v>0</v>
      </c>
      <c r="AO37" s="110">
        <f t="shared" si="2"/>
        <v>0</v>
      </c>
      <c r="AP37" s="123"/>
      <c r="AQ37" s="239">
        <f aca="true" t="shared" si="7" ref="AQ37:AQ68">IF(A37="","",A37)</f>
      </c>
      <c r="AR37" s="239">
        <f aca="true" t="shared" si="8" ref="AR37:AR68">IF(B37="","",B37)</f>
      </c>
      <c r="AS37" s="326">
        <f>IF(ISNA(VLOOKUP(AQ37,'April 2022'!$A$5:$AU$108,46,FALSE)),0,VLOOKUP(AQ37,'April 2022'!$A$5:$AU$108,46,FALSE))</f>
        <v>0</v>
      </c>
      <c r="AT37" s="110">
        <f t="shared" si="5"/>
        <v>0</v>
      </c>
      <c r="AU37" s="108"/>
    </row>
    <row r="38" spans="1:47" s="12" customFormat="1" ht="31.5" customHeight="1">
      <c r="A38" s="178"/>
      <c r="B38" s="178"/>
      <c r="C38" s="332"/>
      <c r="D38" s="200"/>
      <c r="E38" s="200"/>
      <c r="F38" s="200"/>
      <c r="G38" s="160"/>
      <c r="H38" s="228"/>
      <c r="I38" s="228"/>
      <c r="J38" s="109"/>
      <c r="K38" s="109"/>
      <c r="L38" s="109"/>
      <c r="M38" s="109"/>
      <c r="N38" s="109"/>
      <c r="O38" s="301"/>
      <c r="P38" s="303"/>
      <c r="Q38" s="325"/>
      <c r="R38" s="325"/>
      <c r="S38" s="325"/>
      <c r="T38" s="325"/>
      <c r="U38" s="325"/>
      <c r="V38" s="304"/>
      <c r="W38" s="301"/>
      <c r="X38" s="362"/>
      <c r="Y38" s="368"/>
      <c r="Z38" s="368"/>
      <c r="AA38" s="368"/>
      <c r="AB38" s="368"/>
      <c r="AC38" s="301"/>
      <c r="AD38" s="303"/>
      <c r="AE38" s="362"/>
      <c r="AF38" s="362"/>
      <c r="AG38" s="362"/>
      <c r="AH38" s="368"/>
      <c r="AI38" s="362"/>
      <c r="AJ38" s="301"/>
      <c r="AK38" s="301"/>
      <c r="AL38" s="302">
        <f t="shared" si="6"/>
        <v>0</v>
      </c>
      <c r="AM38" s="110">
        <f t="shared" si="0"/>
        <v>0</v>
      </c>
      <c r="AN38" s="110">
        <f t="shared" si="1"/>
        <v>0</v>
      </c>
      <c r="AO38" s="110">
        <f t="shared" si="2"/>
        <v>0</v>
      </c>
      <c r="AP38" s="123"/>
      <c r="AQ38" s="239">
        <f t="shared" si="7"/>
      </c>
      <c r="AR38" s="239">
        <f t="shared" si="8"/>
      </c>
      <c r="AS38" s="326">
        <f>IF(ISNA(VLOOKUP(AQ38,'April 2022'!$A$5:$AU$108,46,FALSE)),0,VLOOKUP(AQ38,'April 2022'!$A$5:$AU$108,46,FALSE))</f>
        <v>0</v>
      </c>
      <c r="AT38" s="110">
        <f t="shared" si="5"/>
        <v>0</v>
      </c>
      <c r="AU38" s="108"/>
    </row>
    <row r="39" spans="1:47" s="13" customFormat="1" ht="31.5" customHeight="1">
      <c r="A39" s="178"/>
      <c r="B39" s="178"/>
      <c r="C39" s="332"/>
      <c r="D39" s="200"/>
      <c r="E39" s="200"/>
      <c r="F39" s="200"/>
      <c r="G39" s="160"/>
      <c r="H39" s="228"/>
      <c r="I39" s="228"/>
      <c r="J39" s="109"/>
      <c r="K39" s="109"/>
      <c r="L39" s="109"/>
      <c r="M39" s="109"/>
      <c r="N39" s="109"/>
      <c r="O39" s="301"/>
      <c r="P39" s="303"/>
      <c r="Q39" s="325"/>
      <c r="R39" s="325"/>
      <c r="S39" s="325"/>
      <c r="T39" s="325"/>
      <c r="U39" s="325"/>
      <c r="V39" s="304"/>
      <c r="W39" s="301"/>
      <c r="X39" s="362"/>
      <c r="Y39" s="368"/>
      <c r="Z39" s="368"/>
      <c r="AA39" s="368"/>
      <c r="AB39" s="368"/>
      <c r="AC39" s="301"/>
      <c r="AD39" s="303"/>
      <c r="AE39" s="362"/>
      <c r="AF39" s="368"/>
      <c r="AG39" s="368"/>
      <c r="AH39" s="368"/>
      <c r="AI39" s="368"/>
      <c r="AJ39" s="301"/>
      <c r="AK39" s="301"/>
      <c r="AL39" s="302">
        <f t="shared" si="6"/>
        <v>0</v>
      </c>
      <c r="AM39" s="110">
        <f t="shared" si="0"/>
        <v>0</v>
      </c>
      <c r="AN39" s="110">
        <f t="shared" si="1"/>
        <v>0</v>
      </c>
      <c r="AO39" s="110">
        <f t="shared" si="2"/>
        <v>0</v>
      </c>
      <c r="AP39" s="123"/>
      <c r="AQ39" s="239">
        <f t="shared" si="7"/>
      </c>
      <c r="AR39" s="239">
        <f t="shared" si="8"/>
      </c>
      <c r="AS39" s="326">
        <f>IF(ISNA(VLOOKUP(AQ39,'April 2022'!$A$5:$AU$108,46,FALSE)),0,VLOOKUP(AQ39,'April 2022'!$A$5:$AU$108,46,FALSE))</f>
        <v>0</v>
      </c>
      <c r="AT39" s="110">
        <f t="shared" si="5"/>
        <v>0</v>
      </c>
      <c r="AU39" s="108"/>
    </row>
    <row r="40" spans="1:47" s="12" customFormat="1" ht="31.5" customHeight="1">
      <c r="A40" s="178"/>
      <c r="B40" s="178"/>
      <c r="C40" s="332"/>
      <c r="D40" s="200"/>
      <c r="E40" s="200"/>
      <c r="F40" s="200"/>
      <c r="G40" s="160"/>
      <c r="H40" s="228"/>
      <c r="I40" s="228"/>
      <c r="J40" s="109"/>
      <c r="K40" s="109"/>
      <c r="L40" s="109"/>
      <c r="M40" s="109"/>
      <c r="N40" s="109"/>
      <c r="O40" s="301"/>
      <c r="P40" s="303"/>
      <c r="Q40" s="325"/>
      <c r="R40" s="325"/>
      <c r="S40" s="325"/>
      <c r="T40" s="325"/>
      <c r="U40" s="325"/>
      <c r="V40" s="304"/>
      <c r="W40" s="301"/>
      <c r="X40" s="362"/>
      <c r="Y40" s="368"/>
      <c r="Z40" s="368"/>
      <c r="AA40" s="368"/>
      <c r="AB40" s="368"/>
      <c r="AC40" s="301"/>
      <c r="AD40" s="303"/>
      <c r="AE40" s="362"/>
      <c r="AF40" s="368"/>
      <c r="AG40" s="368"/>
      <c r="AH40" s="368"/>
      <c r="AI40" s="368"/>
      <c r="AJ40" s="301"/>
      <c r="AK40" s="301"/>
      <c r="AL40" s="302">
        <f t="shared" si="6"/>
        <v>0</v>
      </c>
      <c r="AM40" s="110">
        <f t="shared" si="0"/>
        <v>0</v>
      </c>
      <c r="AN40" s="110">
        <f t="shared" si="1"/>
        <v>0</v>
      </c>
      <c r="AO40" s="110">
        <f t="shared" si="2"/>
        <v>0</v>
      </c>
      <c r="AP40" s="123"/>
      <c r="AQ40" s="239">
        <f t="shared" si="7"/>
      </c>
      <c r="AR40" s="239">
        <f t="shared" si="8"/>
      </c>
      <c r="AS40" s="326">
        <f>IF(ISNA(VLOOKUP(AQ40,'April 2022'!$A$5:$AU$108,46,FALSE)),0,VLOOKUP(AQ40,'April 2022'!$A$5:$AU$108,46,FALSE))</f>
        <v>0</v>
      </c>
      <c r="AT40" s="110">
        <f t="shared" si="5"/>
        <v>0</v>
      </c>
      <c r="AU40" s="108"/>
    </row>
    <row r="41" spans="1:47" s="13" customFormat="1" ht="31.5" customHeight="1">
      <c r="A41" s="178"/>
      <c r="B41" s="178"/>
      <c r="C41" s="332"/>
      <c r="D41" s="200"/>
      <c r="E41" s="200"/>
      <c r="F41" s="200"/>
      <c r="G41" s="160"/>
      <c r="H41" s="228"/>
      <c r="I41" s="228"/>
      <c r="J41" s="109"/>
      <c r="K41" s="109"/>
      <c r="L41" s="109"/>
      <c r="M41" s="109"/>
      <c r="N41" s="109"/>
      <c r="O41" s="301"/>
      <c r="P41" s="303"/>
      <c r="Q41" s="325"/>
      <c r="R41" s="325"/>
      <c r="S41" s="325"/>
      <c r="T41" s="325"/>
      <c r="U41" s="325"/>
      <c r="V41" s="304"/>
      <c r="W41" s="301"/>
      <c r="X41" s="362"/>
      <c r="Y41" s="368"/>
      <c r="Z41" s="368"/>
      <c r="AA41" s="368"/>
      <c r="AB41" s="368"/>
      <c r="AC41" s="301"/>
      <c r="AD41" s="303"/>
      <c r="AE41" s="362"/>
      <c r="AF41" s="368"/>
      <c r="AG41" s="368"/>
      <c r="AH41" s="368"/>
      <c r="AI41" s="368"/>
      <c r="AJ41" s="301"/>
      <c r="AK41" s="301"/>
      <c r="AL41" s="302">
        <f t="shared" si="6"/>
        <v>0</v>
      </c>
      <c r="AM41" s="110">
        <f t="shared" si="0"/>
        <v>0</v>
      </c>
      <c r="AN41" s="110">
        <f t="shared" si="1"/>
        <v>0</v>
      </c>
      <c r="AO41" s="110">
        <f t="shared" si="2"/>
        <v>0</v>
      </c>
      <c r="AP41" s="123"/>
      <c r="AQ41" s="239">
        <f t="shared" si="7"/>
      </c>
      <c r="AR41" s="239">
        <f t="shared" si="8"/>
      </c>
      <c r="AS41" s="326">
        <f>IF(ISNA(VLOOKUP(AQ41,'April 2022'!$A$5:$AU$108,46,FALSE)),0,VLOOKUP(AQ41,'April 2022'!$A$5:$AU$108,46,FALSE))</f>
        <v>0</v>
      </c>
      <c r="AT41" s="110">
        <f t="shared" si="5"/>
        <v>0</v>
      </c>
      <c r="AU41" s="108"/>
    </row>
    <row r="42" spans="1:47" s="12" customFormat="1" ht="31.5" customHeight="1">
      <c r="A42" s="178"/>
      <c r="B42" s="178"/>
      <c r="C42" s="332"/>
      <c r="D42" s="200"/>
      <c r="E42" s="200"/>
      <c r="F42" s="200"/>
      <c r="G42" s="160"/>
      <c r="H42" s="228"/>
      <c r="I42" s="228"/>
      <c r="J42" s="109"/>
      <c r="K42" s="109"/>
      <c r="L42" s="109"/>
      <c r="M42" s="109"/>
      <c r="N42" s="109"/>
      <c r="O42" s="301"/>
      <c r="P42" s="303"/>
      <c r="Q42" s="325"/>
      <c r="R42" s="325"/>
      <c r="S42" s="325"/>
      <c r="T42" s="325"/>
      <c r="U42" s="325"/>
      <c r="V42" s="304"/>
      <c r="W42" s="301"/>
      <c r="X42" s="362"/>
      <c r="Y42" s="368"/>
      <c r="Z42" s="368"/>
      <c r="AA42" s="368"/>
      <c r="AB42" s="368"/>
      <c r="AC42" s="301"/>
      <c r="AD42" s="303"/>
      <c r="AE42" s="362"/>
      <c r="AF42" s="368"/>
      <c r="AG42" s="368"/>
      <c r="AH42" s="368"/>
      <c r="AI42" s="368"/>
      <c r="AJ42" s="301"/>
      <c r="AK42" s="301"/>
      <c r="AL42" s="302">
        <f t="shared" si="6"/>
        <v>0</v>
      </c>
      <c r="AM42" s="110">
        <f t="shared" si="0"/>
        <v>0</v>
      </c>
      <c r="AN42" s="110">
        <f t="shared" si="1"/>
        <v>0</v>
      </c>
      <c r="AO42" s="110">
        <f t="shared" si="2"/>
        <v>0</v>
      </c>
      <c r="AP42" s="123"/>
      <c r="AQ42" s="239">
        <f t="shared" si="7"/>
      </c>
      <c r="AR42" s="239">
        <f t="shared" si="8"/>
      </c>
      <c r="AS42" s="326">
        <f>IF(ISNA(VLOOKUP(AQ42,'April 2022'!$A$5:$AU$108,46,FALSE)),0,VLOOKUP(AQ42,'April 2022'!$A$5:$AU$108,46,FALSE))</f>
        <v>0</v>
      </c>
      <c r="AT42" s="110">
        <f t="shared" si="5"/>
        <v>0</v>
      </c>
      <c r="AU42" s="108"/>
    </row>
    <row r="43" spans="1:47" s="13" customFormat="1" ht="31.5" customHeight="1">
      <c r="A43" s="178"/>
      <c r="B43" s="178"/>
      <c r="C43" s="332"/>
      <c r="D43" s="200"/>
      <c r="E43" s="200"/>
      <c r="F43" s="200"/>
      <c r="G43" s="160"/>
      <c r="H43" s="228"/>
      <c r="I43" s="228"/>
      <c r="J43" s="109"/>
      <c r="K43" s="109"/>
      <c r="L43" s="109"/>
      <c r="M43" s="109"/>
      <c r="N43" s="109"/>
      <c r="O43" s="301"/>
      <c r="P43" s="303"/>
      <c r="Q43" s="325"/>
      <c r="R43" s="325"/>
      <c r="S43" s="325"/>
      <c r="T43" s="325"/>
      <c r="U43" s="325"/>
      <c r="V43" s="304"/>
      <c r="W43" s="301"/>
      <c r="X43" s="362"/>
      <c r="Y43" s="368"/>
      <c r="Z43" s="368"/>
      <c r="AA43" s="368"/>
      <c r="AB43" s="368"/>
      <c r="AC43" s="301"/>
      <c r="AD43" s="303"/>
      <c r="AE43" s="353"/>
      <c r="AF43" s="353"/>
      <c r="AG43" s="353"/>
      <c r="AH43" s="353"/>
      <c r="AI43" s="353"/>
      <c r="AJ43" s="301"/>
      <c r="AK43" s="301"/>
      <c r="AL43" s="302">
        <f t="shared" si="6"/>
        <v>0</v>
      </c>
      <c r="AM43" s="110">
        <f t="shared" si="0"/>
        <v>0</v>
      </c>
      <c r="AN43" s="110">
        <f t="shared" si="1"/>
        <v>0</v>
      </c>
      <c r="AO43" s="110">
        <f t="shared" si="2"/>
        <v>0</v>
      </c>
      <c r="AP43" s="123"/>
      <c r="AQ43" s="239">
        <f t="shared" si="7"/>
      </c>
      <c r="AR43" s="239">
        <f t="shared" si="8"/>
      </c>
      <c r="AS43" s="326">
        <f>IF(ISNA(VLOOKUP(AQ43,'April 2022'!$A$5:$AU$108,46,FALSE)),0,VLOOKUP(AQ43,'April 2022'!$A$5:$AU$108,46,FALSE))</f>
        <v>0</v>
      </c>
      <c r="AT43" s="110">
        <f t="shared" si="5"/>
        <v>0</v>
      </c>
      <c r="AU43" s="108"/>
    </row>
    <row r="44" spans="1:47" s="12" customFormat="1" ht="31.5" customHeight="1">
      <c r="A44" s="178"/>
      <c r="B44" s="178"/>
      <c r="C44" s="332"/>
      <c r="D44" s="200"/>
      <c r="E44" s="200"/>
      <c r="F44" s="200"/>
      <c r="G44" s="160"/>
      <c r="H44" s="228"/>
      <c r="I44" s="228"/>
      <c r="J44" s="109"/>
      <c r="K44" s="109"/>
      <c r="L44" s="109"/>
      <c r="M44" s="109"/>
      <c r="N44" s="109"/>
      <c r="O44" s="301"/>
      <c r="P44" s="303"/>
      <c r="Q44" s="325"/>
      <c r="R44" s="325"/>
      <c r="S44" s="325"/>
      <c r="T44" s="325"/>
      <c r="U44" s="325"/>
      <c r="V44" s="304"/>
      <c r="W44" s="301"/>
      <c r="X44" s="362"/>
      <c r="Y44" s="368"/>
      <c r="Z44" s="368"/>
      <c r="AA44" s="368"/>
      <c r="AB44" s="368"/>
      <c r="AC44" s="301"/>
      <c r="AD44" s="303"/>
      <c r="AE44" s="355"/>
      <c r="AF44" s="355"/>
      <c r="AG44" s="355"/>
      <c r="AH44" s="355"/>
      <c r="AI44" s="355"/>
      <c r="AJ44" s="301"/>
      <c r="AK44" s="301"/>
      <c r="AL44" s="302">
        <f t="shared" si="6"/>
        <v>0</v>
      </c>
      <c r="AM44" s="110">
        <f t="shared" si="0"/>
        <v>0</v>
      </c>
      <c r="AN44" s="110">
        <f t="shared" si="1"/>
        <v>0</v>
      </c>
      <c r="AO44" s="110">
        <f t="shared" si="2"/>
        <v>0</v>
      </c>
      <c r="AP44" s="123"/>
      <c r="AQ44" s="239">
        <f t="shared" si="7"/>
      </c>
      <c r="AR44" s="239">
        <f t="shared" si="8"/>
      </c>
      <c r="AS44" s="326">
        <f>IF(ISNA(VLOOKUP(AQ44,'April 2022'!$A$5:$AU$108,46,FALSE)),0,VLOOKUP(AQ44,'April 2022'!$A$5:$AU$108,46,FALSE))</f>
        <v>0</v>
      </c>
      <c r="AT44" s="110">
        <f t="shared" si="5"/>
        <v>0</v>
      </c>
      <c r="AU44" s="108"/>
    </row>
    <row r="45" spans="1:47" s="13" customFormat="1" ht="31.5" customHeight="1">
      <c r="A45" s="178"/>
      <c r="B45" s="178"/>
      <c r="C45" s="332"/>
      <c r="D45" s="200"/>
      <c r="E45" s="200"/>
      <c r="F45" s="200"/>
      <c r="G45" s="160"/>
      <c r="H45" s="228"/>
      <c r="I45" s="228"/>
      <c r="J45" s="109"/>
      <c r="K45" s="109"/>
      <c r="L45" s="109"/>
      <c r="M45" s="109"/>
      <c r="N45" s="109"/>
      <c r="O45" s="301"/>
      <c r="P45" s="303"/>
      <c r="Q45" s="325"/>
      <c r="R45" s="325"/>
      <c r="S45" s="325"/>
      <c r="T45" s="325"/>
      <c r="U45" s="325"/>
      <c r="V45" s="304"/>
      <c r="W45" s="301"/>
      <c r="X45" s="362"/>
      <c r="Y45" s="368"/>
      <c r="Z45" s="368"/>
      <c r="AA45" s="368"/>
      <c r="AB45" s="368"/>
      <c r="AC45" s="301"/>
      <c r="AD45" s="303"/>
      <c r="AE45" s="362"/>
      <c r="AF45" s="362"/>
      <c r="AG45" s="362"/>
      <c r="AH45" s="368"/>
      <c r="AI45" s="362"/>
      <c r="AJ45" s="301"/>
      <c r="AK45" s="301"/>
      <c r="AL45" s="302">
        <f t="shared" si="6"/>
        <v>0</v>
      </c>
      <c r="AM45" s="110">
        <f t="shared" si="0"/>
        <v>0</v>
      </c>
      <c r="AN45" s="110">
        <f t="shared" si="1"/>
        <v>0</v>
      </c>
      <c r="AO45" s="110">
        <f t="shared" si="2"/>
        <v>0</v>
      </c>
      <c r="AP45" s="123"/>
      <c r="AQ45" s="239">
        <f t="shared" si="7"/>
      </c>
      <c r="AR45" s="239">
        <f t="shared" si="8"/>
      </c>
      <c r="AS45" s="326">
        <f>IF(ISNA(VLOOKUP(AQ45,'April 2022'!$A$5:$AU$108,46,FALSE)),0,VLOOKUP(AQ45,'April 2022'!$A$5:$AU$108,46,FALSE))</f>
        <v>0</v>
      </c>
      <c r="AT45" s="110">
        <f t="shared" si="5"/>
        <v>0</v>
      </c>
      <c r="AU45" s="108"/>
    </row>
    <row r="46" spans="1:47" s="12" customFormat="1" ht="31.5" customHeight="1">
      <c r="A46" s="178"/>
      <c r="B46" s="178"/>
      <c r="C46" s="332"/>
      <c r="D46" s="200"/>
      <c r="E46" s="200"/>
      <c r="F46" s="200"/>
      <c r="G46" s="160"/>
      <c r="H46" s="228"/>
      <c r="I46" s="228"/>
      <c r="J46" s="109"/>
      <c r="K46" s="109"/>
      <c r="L46" s="109"/>
      <c r="M46" s="109"/>
      <c r="N46" s="109"/>
      <c r="O46" s="301"/>
      <c r="P46" s="303"/>
      <c r="Q46" s="325"/>
      <c r="R46" s="325"/>
      <c r="S46" s="325"/>
      <c r="T46" s="325"/>
      <c r="U46" s="325"/>
      <c r="V46" s="304"/>
      <c r="W46" s="301"/>
      <c r="X46" s="362"/>
      <c r="Y46" s="368"/>
      <c r="Z46" s="368"/>
      <c r="AA46" s="368"/>
      <c r="AB46" s="368"/>
      <c r="AC46" s="301"/>
      <c r="AD46" s="303"/>
      <c r="AE46" s="362"/>
      <c r="AF46" s="362"/>
      <c r="AG46" s="362"/>
      <c r="AH46" s="368"/>
      <c r="AI46" s="362"/>
      <c r="AJ46" s="301"/>
      <c r="AK46" s="301"/>
      <c r="AL46" s="302">
        <f t="shared" si="6"/>
        <v>0</v>
      </c>
      <c r="AM46" s="110">
        <f t="shared" si="0"/>
        <v>0</v>
      </c>
      <c r="AN46" s="110">
        <f t="shared" si="1"/>
        <v>0</v>
      </c>
      <c r="AO46" s="110">
        <f t="shared" si="2"/>
        <v>0</v>
      </c>
      <c r="AP46" s="123"/>
      <c r="AQ46" s="239">
        <f t="shared" si="7"/>
      </c>
      <c r="AR46" s="239">
        <f t="shared" si="8"/>
      </c>
      <c r="AS46" s="326">
        <f>IF(ISNA(VLOOKUP(AQ46,'April 2022'!$A$5:$AU$108,46,FALSE)),0,VLOOKUP(AQ46,'April 2022'!$A$5:$AU$108,46,FALSE))</f>
        <v>0</v>
      </c>
      <c r="AT46" s="110">
        <f t="shared" si="5"/>
        <v>0</v>
      </c>
      <c r="AU46" s="108"/>
    </row>
    <row r="47" spans="1:47" s="13" customFormat="1" ht="31.5" customHeight="1">
      <c r="A47" s="178"/>
      <c r="B47" s="178"/>
      <c r="C47" s="332"/>
      <c r="D47" s="200"/>
      <c r="E47" s="200"/>
      <c r="F47" s="200"/>
      <c r="G47" s="160"/>
      <c r="H47" s="228"/>
      <c r="I47" s="228"/>
      <c r="J47" s="109"/>
      <c r="K47" s="109"/>
      <c r="L47" s="109"/>
      <c r="M47" s="109"/>
      <c r="N47" s="109"/>
      <c r="O47" s="301"/>
      <c r="P47" s="303"/>
      <c r="Q47" s="325"/>
      <c r="R47" s="325"/>
      <c r="S47" s="325"/>
      <c r="T47" s="325"/>
      <c r="U47" s="325"/>
      <c r="V47" s="304"/>
      <c r="W47" s="301"/>
      <c r="X47" s="362"/>
      <c r="Y47" s="368"/>
      <c r="Z47" s="368"/>
      <c r="AA47" s="368"/>
      <c r="AB47" s="368"/>
      <c r="AC47" s="301"/>
      <c r="AD47" s="303"/>
      <c r="AE47" s="362"/>
      <c r="AF47" s="368"/>
      <c r="AG47" s="368"/>
      <c r="AH47" s="368"/>
      <c r="AI47" s="368"/>
      <c r="AJ47" s="301"/>
      <c r="AK47" s="301"/>
      <c r="AL47" s="302">
        <f t="shared" si="6"/>
        <v>0</v>
      </c>
      <c r="AM47" s="110">
        <f t="shared" si="0"/>
        <v>0</v>
      </c>
      <c r="AN47" s="110">
        <f t="shared" si="1"/>
        <v>0</v>
      </c>
      <c r="AO47" s="110">
        <f t="shared" si="2"/>
        <v>0</v>
      </c>
      <c r="AP47" s="123"/>
      <c r="AQ47" s="239">
        <f t="shared" si="7"/>
      </c>
      <c r="AR47" s="239">
        <f t="shared" si="8"/>
      </c>
      <c r="AS47" s="326">
        <f>IF(ISNA(VLOOKUP(AQ47,'April 2022'!$A$5:$AU$108,46,FALSE)),0,VLOOKUP(AQ47,'April 2022'!$A$5:$AU$108,46,FALSE))</f>
        <v>0</v>
      </c>
      <c r="AT47" s="110">
        <f t="shared" si="5"/>
        <v>0</v>
      </c>
      <c r="AU47" s="108"/>
    </row>
    <row r="48" spans="1:47" s="12" customFormat="1" ht="31.5" customHeight="1">
      <c r="A48" s="178"/>
      <c r="B48" s="178"/>
      <c r="C48" s="332"/>
      <c r="D48" s="200"/>
      <c r="E48" s="200"/>
      <c r="F48" s="200"/>
      <c r="G48" s="160"/>
      <c r="H48" s="228"/>
      <c r="I48" s="228"/>
      <c r="J48" s="109"/>
      <c r="K48" s="109"/>
      <c r="L48" s="109"/>
      <c r="M48" s="109"/>
      <c r="N48" s="109"/>
      <c r="O48" s="301"/>
      <c r="P48" s="303"/>
      <c r="Q48" s="325"/>
      <c r="R48" s="325"/>
      <c r="S48" s="325"/>
      <c r="T48" s="325"/>
      <c r="U48" s="325"/>
      <c r="V48" s="304"/>
      <c r="W48" s="301"/>
      <c r="X48" s="362"/>
      <c r="Y48" s="368"/>
      <c r="Z48" s="368"/>
      <c r="AA48" s="368"/>
      <c r="AB48" s="368"/>
      <c r="AC48" s="301"/>
      <c r="AD48" s="303"/>
      <c r="AE48" s="362"/>
      <c r="AF48" s="368"/>
      <c r="AG48" s="368"/>
      <c r="AH48" s="368"/>
      <c r="AI48" s="368"/>
      <c r="AJ48" s="301"/>
      <c r="AK48" s="301"/>
      <c r="AL48" s="302">
        <f t="shared" si="6"/>
        <v>0</v>
      </c>
      <c r="AM48" s="110">
        <f t="shared" si="0"/>
        <v>0</v>
      </c>
      <c r="AN48" s="110">
        <f t="shared" si="1"/>
        <v>0</v>
      </c>
      <c r="AO48" s="110">
        <f t="shared" si="2"/>
        <v>0</v>
      </c>
      <c r="AP48" s="123"/>
      <c r="AQ48" s="239">
        <f t="shared" si="7"/>
      </c>
      <c r="AR48" s="239">
        <f t="shared" si="8"/>
      </c>
      <c r="AS48" s="326">
        <f>IF(ISNA(VLOOKUP(AQ48,'April 2022'!$A$5:$AU$108,46,FALSE)),0,VLOOKUP(AQ48,'April 2022'!$A$5:$AU$108,46,FALSE))</f>
        <v>0</v>
      </c>
      <c r="AT48" s="110">
        <f t="shared" si="5"/>
        <v>0</v>
      </c>
      <c r="AU48" s="108"/>
    </row>
    <row r="49" spans="1:47" s="13" customFormat="1" ht="31.5" customHeight="1">
      <c r="A49" s="178"/>
      <c r="B49" s="178"/>
      <c r="C49" s="332"/>
      <c r="D49" s="200"/>
      <c r="E49" s="200"/>
      <c r="F49" s="200"/>
      <c r="G49" s="160"/>
      <c r="H49" s="228"/>
      <c r="I49" s="228"/>
      <c r="J49" s="109"/>
      <c r="K49" s="109"/>
      <c r="L49" s="109"/>
      <c r="M49" s="109"/>
      <c r="N49" s="109"/>
      <c r="O49" s="301"/>
      <c r="P49" s="303"/>
      <c r="Q49" s="325"/>
      <c r="R49" s="325"/>
      <c r="S49" s="325"/>
      <c r="T49" s="325"/>
      <c r="U49" s="325"/>
      <c r="V49" s="304"/>
      <c r="W49" s="301"/>
      <c r="X49" s="362"/>
      <c r="Y49" s="368"/>
      <c r="Z49" s="368"/>
      <c r="AA49" s="368"/>
      <c r="AB49" s="368"/>
      <c r="AC49" s="301"/>
      <c r="AD49" s="303"/>
      <c r="AE49" s="362"/>
      <c r="AF49" s="368"/>
      <c r="AG49" s="368"/>
      <c r="AH49" s="368"/>
      <c r="AI49" s="368"/>
      <c r="AJ49" s="301"/>
      <c r="AK49" s="301"/>
      <c r="AL49" s="302">
        <f t="shared" si="6"/>
        <v>0</v>
      </c>
      <c r="AM49" s="110">
        <f t="shared" si="0"/>
        <v>0</v>
      </c>
      <c r="AN49" s="110">
        <f t="shared" si="1"/>
        <v>0</v>
      </c>
      <c r="AO49" s="110">
        <f t="shared" si="2"/>
        <v>0</v>
      </c>
      <c r="AP49" s="123"/>
      <c r="AQ49" s="239">
        <f t="shared" si="7"/>
      </c>
      <c r="AR49" s="239">
        <f t="shared" si="8"/>
      </c>
      <c r="AS49" s="326">
        <f>IF(ISNA(VLOOKUP(AQ49,'April 2022'!$A$5:$AU$108,46,FALSE)),0,VLOOKUP(AQ49,'April 2022'!$A$5:$AU$108,46,FALSE))</f>
        <v>0</v>
      </c>
      <c r="AT49" s="110">
        <f t="shared" si="5"/>
        <v>0</v>
      </c>
      <c r="AU49" s="108"/>
    </row>
    <row r="50" spans="1:47" s="12" customFormat="1" ht="31.5" customHeight="1">
      <c r="A50" s="178"/>
      <c r="B50" s="178"/>
      <c r="C50" s="332"/>
      <c r="D50" s="200"/>
      <c r="E50" s="200"/>
      <c r="F50" s="200"/>
      <c r="G50" s="160"/>
      <c r="H50" s="228"/>
      <c r="I50" s="228"/>
      <c r="J50" s="109"/>
      <c r="K50" s="109"/>
      <c r="L50" s="109"/>
      <c r="M50" s="109"/>
      <c r="N50" s="109"/>
      <c r="O50" s="301"/>
      <c r="P50" s="303"/>
      <c r="Q50" s="325"/>
      <c r="R50" s="325"/>
      <c r="S50" s="325"/>
      <c r="T50" s="325"/>
      <c r="U50" s="325"/>
      <c r="V50" s="304"/>
      <c r="W50" s="301"/>
      <c r="X50" s="362"/>
      <c r="Y50" s="368"/>
      <c r="Z50" s="368"/>
      <c r="AA50" s="368"/>
      <c r="AB50" s="368"/>
      <c r="AC50" s="301"/>
      <c r="AD50" s="303"/>
      <c r="AE50" s="362"/>
      <c r="AF50" s="368"/>
      <c r="AG50" s="368"/>
      <c r="AH50" s="368"/>
      <c r="AI50" s="368"/>
      <c r="AJ50" s="301"/>
      <c r="AK50" s="301"/>
      <c r="AL50" s="302">
        <f t="shared" si="6"/>
        <v>0</v>
      </c>
      <c r="AM50" s="110">
        <f t="shared" si="0"/>
        <v>0</v>
      </c>
      <c r="AN50" s="110">
        <f t="shared" si="1"/>
        <v>0</v>
      </c>
      <c r="AO50" s="110">
        <f t="shared" si="2"/>
        <v>0</v>
      </c>
      <c r="AP50" s="123"/>
      <c r="AQ50" s="239">
        <f t="shared" si="7"/>
      </c>
      <c r="AR50" s="239">
        <f t="shared" si="8"/>
      </c>
      <c r="AS50" s="326">
        <f>IF(ISNA(VLOOKUP(AQ50,'April 2022'!$A$5:$AU$108,46,FALSE)),0,VLOOKUP(AQ50,'April 2022'!$A$5:$AU$108,46,FALSE))</f>
        <v>0</v>
      </c>
      <c r="AT50" s="110">
        <f t="shared" si="5"/>
        <v>0</v>
      </c>
      <c r="AU50" s="108"/>
    </row>
    <row r="51" spans="1:47" s="13" customFormat="1" ht="31.5" customHeight="1">
      <c r="A51" s="178"/>
      <c r="B51" s="178"/>
      <c r="C51" s="332"/>
      <c r="D51" s="200"/>
      <c r="E51" s="200"/>
      <c r="F51" s="200"/>
      <c r="G51" s="160"/>
      <c r="H51" s="228"/>
      <c r="I51" s="228"/>
      <c r="J51" s="109"/>
      <c r="K51" s="109"/>
      <c r="L51" s="109"/>
      <c r="M51" s="109"/>
      <c r="N51" s="109"/>
      <c r="O51" s="301"/>
      <c r="P51" s="303"/>
      <c r="Q51" s="325"/>
      <c r="R51" s="325"/>
      <c r="S51" s="325"/>
      <c r="T51" s="325"/>
      <c r="U51" s="325"/>
      <c r="V51" s="304"/>
      <c r="W51" s="301"/>
      <c r="X51" s="362"/>
      <c r="Y51" s="368"/>
      <c r="Z51" s="368"/>
      <c r="AA51" s="368"/>
      <c r="AB51" s="368"/>
      <c r="AC51" s="301"/>
      <c r="AD51" s="303"/>
      <c r="AE51" s="353"/>
      <c r="AF51" s="353"/>
      <c r="AG51" s="353"/>
      <c r="AH51" s="353"/>
      <c r="AI51" s="353"/>
      <c r="AJ51" s="301"/>
      <c r="AK51" s="301"/>
      <c r="AL51" s="302">
        <f t="shared" si="6"/>
        <v>0</v>
      </c>
      <c r="AM51" s="110">
        <f t="shared" si="0"/>
        <v>0</v>
      </c>
      <c r="AN51" s="110">
        <f t="shared" si="1"/>
        <v>0</v>
      </c>
      <c r="AO51" s="110">
        <f t="shared" si="2"/>
        <v>0</v>
      </c>
      <c r="AP51" s="123"/>
      <c r="AQ51" s="239">
        <f t="shared" si="7"/>
      </c>
      <c r="AR51" s="239">
        <f t="shared" si="8"/>
      </c>
      <c r="AS51" s="326">
        <f>IF(ISNA(VLOOKUP(AQ51,'April 2022'!$A$5:$AU$108,46,FALSE)),0,VLOOKUP(AQ51,'April 2022'!$A$5:$AU$108,46,FALSE))</f>
        <v>0</v>
      </c>
      <c r="AT51" s="110">
        <f t="shared" si="5"/>
        <v>0</v>
      </c>
      <c r="AU51" s="108"/>
    </row>
    <row r="52" spans="1:47" s="12" customFormat="1" ht="31.5" customHeight="1">
      <c r="A52" s="178"/>
      <c r="B52" s="178"/>
      <c r="C52" s="332"/>
      <c r="D52" s="200"/>
      <c r="E52" s="200"/>
      <c r="F52" s="200"/>
      <c r="G52" s="160"/>
      <c r="H52" s="228"/>
      <c r="I52" s="228"/>
      <c r="J52" s="109"/>
      <c r="K52" s="109"/>
      <c r="L52" s="109"/>
      <c r="M52" s="109"/>
      <c r="N52" s="109"/>
      <c r="O52" s="301"/>
      <c r="P52" s="303"/>
      <c r="Q52" s="325"/>
      <c r="R52" s="325"/>
      <c r="S52" s="325"/>
      <c r="T52" s="325"/>
      <c r="U52" s="325"/>
      <c r="V52" s="304"/>
      <c r="W52" s="301"/>
      <c r="X52" s="362"/>
      <c r="Y52" s="368"/>
      <c r="Z52" s="368"/>
      <c r="AA52" s="368"/>
      <c r="AB52" s="368"/>
      <c r="AC52" s="301"/>
      <c r="AD52" s="303"/>
      <c r="AE52" s="355"/>
      <c r="AF52" s="355"/>
      <c r="AG52" s="355"/>
      <c r="AH52" s="355"/>
      <c r="AI52" s="355"/>
      <c r="AJ52" s="301"/>
      <c r="AK52" s="301"/>
      <c r="AL52" s="302">
        <f t="shared" si="6"/>
        <v>0</v>
      </c>
      <c r="AM52" s="110">
        <f t="shared" si="0"/>
        <v>0</v>
      </c>
      <c r="AN52" s="110">
        <f t="shared" si="1"/>
        <v>0</v>
      </c>
      <c r="AO52" s="110">
        <f t="shared" si="2"/>
        <v>0</v>
      </c>
      <c r="AP52" s="123"/>
      <c r="AQ52" s="239">
        <f t="shared" si="7"/>
      </c>
      <c r="AR52" s="239">
        <f t="shared" si="8"/>
      </c>
      <c r="AS52" s="326">
        <f>IF(ISNA(VLOOKUP(AQ52,'April 2022'!$A$5:$AU$108,46,FALSE)),0,VLOOKUP(AQ52,'April 2022'!$A$5:$AU$108,46,FALSE))</f>
        <v>0</v>
      </c>
      <c r="AT52" s="110">
        <f t="shared" si="5"/>
        <v>0</v>
      </c>
      <c r="AU52" s="108"/>
    </row>
    <row r="53" spans="1:47" s="13" customFormat="1" ht="31.5" customHeight="1">
      <c r="A53" s="178"/>
      <c r="B53" s="178"/>
      <c r="C53" s="332"/>
      <c r="D53" s="200"/>
      <c r="E53" s="200"/>
      <c r="F53" s="200"/>
      <c r="G53" s="160"/>
      <c r="H53" s="228"/>
      <c r="I53" s="228"/>
      <c r="J53" s="109"/>
      <c r="K53" s="109"/>
      <c r="L53" s="109"/>
      <c r="M53" s="109"/>
      <c r="N53" s="109"/>
      <c r="O53" s="301"/>
      <c r="P53" s="303"/>
      <c r="Q53" s="325"/>
      <c r="R53" s="325"/>
      <c r="S53" s="325"/>
      <c r="T53" s="325"/>
      <c r="U53" s="325"/>
      <c r="V53" s="304"/>
      <c r="W53" s="301"/>
      <c r="X53" s="362"/>
      <c r="Y53" s="368"/>
      <c r="Z53" s="368"/>
      <c r="AA53" s="368"/>
      <c r="AB53" s="368"/>
      <c r="AC53" s="301"/>
      <c r="AD53" s="303"/>
      <c r="AE53" s="362"/>
      <c r="AF53" s="362"/>
      <c r="AG53" s="362"/>
      <c r="AH53" s="368"/>
      <c r="AI53" s="362"/>
      <c r="AJ53" s="301"/>
      <c r="AK53" s="301"/>
      <c r="AL53" s="302">
        <f t="shared" si="6"/>
        <v>0</v>
      </c>
      <c r="AM53" s="110">
        <f t="shared" si="0"/>
        <v>0</v>
      </c>
      <c r="AN53" s="110">
        <f t="shared" si="1"/>
        <v>0</v>
      </c>
      <c r="AO53" s="110">
        <f t="shared" si="2"/>
        <v>0</v>
      </c>
      <c r="AP53" s="123"/>
      <c r="AQ53" s="239">
        <f t="shared" si="7"/>
      </c>
      <c r="AR53" s="239">
        <f t="shared" si="8"/>
      </c>
      <c r="AS53" s="326">
        <f>IF(ISNA(VLOOKUP(AQ53,'April 2022'!$A$5:$AU$108,46,FALSE)),0,VLOOKUP(AQ53,'April 2022'!$A$5:$AU$108,46,FALSE))</f>
        <v>0</v>
      </c>
      <c r="AT53" s="110">
        <f t="shared" si="5"/>
        <v>0</v>
      </c>
      <c r="AU53" s="108"/>
    </row>
    <row r="54" spans="1:47" s="12" customFormat="1" ht="31.5" customHeight="1">
      <c r="A54" s="178"/>
      <c r="B54" s="178"/>
      <c r="C54" s="332"/>
      <c r="D54" s="200"/>
      <c r="E54" s="200"/>
      <c r="F54" s="200"/>
      <c r="G54" s="160"/>
      <c r="H54" s="228"/>
      <c r="I54" s="228"/>
      <c r="J54" s="109"/>
      <c r="K54" s="109"/>
      <c r="L54" s="109"/>
      <c r="M54" s="109"/>
      <c r="N54" s="109"/>
      <c r="O54" s="301"/>
      <c r="P54" s="303"/>
      <c r="Q54" s="325"/>
      <c r="R54" s="325"/>
      <c r="S54" s="325"/>
      <c r="T54" s="325"/>
      <c r="U54" s="325"/>
      <c r="V54" s="304"/>
      <c r="W54" s="301"/>
      <c r="X54" s="362"/>
      <c r="Y54" s="368"/>
      <c r="Z54" s="368"/>
      <c r="AA54" s="368"/>
      <c r="AB54" s="368"/>
      <c r="AC54" s="301"/>
      <c r="AD54" s="303"/>
      <c r="AE54" s="362"/>
      <c r="AF54" s="362"/>
      <c r="AG54" s="362"/>
      <c r="AH54" s="368"/>
      <c r="AI54" s="362"/>
      <c r="AJ54" s="301"/>
      <c r="AK54" s="301"/>
      <c r="AL54" s="302">
        <f t="shared" si="6"/>
        <v>0</v>
      </c>
      <c r="AM54" s="110">
        <f t="shared" si="0"/>
        <v>0</v>
      </c>
      <c r="AN54" s="110">
        <f t="shared" si="1"/>
        <v>0</v>
      </c>
      <c r="AO54" s="110">
        <f t="shared" si="2"/>
        <v>0</v>
      </c>
      <c r="AP54" s="123"/>
      <c r="AQ54" s="239">
        <f t="shared" si="7"/>
      </c>
      <c r="AR54" s="239">
        <f t="shared" si="8"/>
      </c>
      <c r="AS54" s="326">
        <f>IF(ISNA(VLOOKUP(AQ54,'April 2022'!$A$5:$AU$108,46,FALSE)),0,VLOOKUP(AQ54,'April 2022'!$A$5:$AU$108,46,FALSE))</f>
        <v>0</v>
      </c>
      <c r="AT54" s="110">
        <f t="shared" si="5"/>
        <v>0</v>
      </c>
      <c r="AU54" s="108"/>
    </row>
    <row r="55" spans="1:47" s="13" customFormat="1" ht="31.5" customHeight="1">
      <c r="A55" s="178"/>
      <c r="B55" s="178"/>
      <c r="C55" s="332"/>
      <c r="D55" s="200"/>
      <c r="E55" s="200"/>
      <c r="F55" s="200"/>
      <c r="G55" s="160"/>
      <c r="H55" s="228"/>
      <c r="I55" s="228"/>
      <c r="J55" s="109"/>
      <c r="K55" s="109"/>
      <c r="L55" s="109"/>
      <c r="M55" s="109"/>
      <c r="N55" s="109"/>
      <c r="O55" s="301"/>
      <c r="P55" s="303"/>
      <c r="Q55" s="325"/>
      <c r="R55" s="325"/>
      <c r="S55" s="325"/>
      <c r="T55" s="325"/>
      <c r="U55" s="325"/>
      <c r="V55" s="304"/>
      <c r="W55" s="301"/>
      <c r="X55" s="362"/>
      <c r="Y55" s="368"/>
      <c r="Z55" s="368"/>
      <c r="AA55" s="368"/>
      <c r="AB55" s="368"/>
      <c r="AC55" s="301"/>
      <c r="AD55" s="303"/>
      <c r="AE55" s="362"/>
      <c r="AF55" s="368"/>
      <c r="AG55" s="368"/>
      <c r="AH55" s="368"/>
      <c r="AI55" s="368"/>
      <c r="AJ55" s="301"/>
      <c r="AK55" s="301"/>
      <c r="AL55" s="302">
        <f t="shared" si="6"/>
        <v>0</v>
      </c>
      <c r="AM55" s="110">
        <f t="shared" si="0"/>
        <v>0</v>
      </c>
      <c r="AN55" s="110">
        <f t="shared" si="1"/>
        <v>0</v>
      </c>
      <c r="AO55" s="110">
        <f t="shared" si="2"/>
        <v>0</v>
      </c>
      <c r="AP55" s="123"/>
      <c r="AQ55" s="239">
        <f t="shared" si="7"/>
      </c>
      <c r="AR55" s="239">
        <f t="shared" si="8"/>
      </c>
      <c r="AS55" s="326">
        <f>IF(ISNA(VLOOKUP(AQ55,'April 2022'!$A$5:$AU$108,46,FALSE)),0,VLOOKUP(AQ55,'April 2022'!$A$5:$AU$108,46,FALSE))</f>
        <v>0</v>
      </c>
      <c r="AT55" s="110">
        <f t="shared" si="5"/>
        <v>0</v>
      </c>
      <c r="AU55" s="108"/>
    </row>
    <row r="56" spans="1:47" s="12" customFormat="1" ht="31.5" customHeight="1">
      <c r="A56" s="178"/>
      <c r="B56" s="178"/>
      <c r="C56" s="332"/>
      <c r="D56" s="200"/>
      <c r="E56" s="200"/>
      <c r="F56" s="200"/>
      <c r="G56" s="160"/>
      <c r="H56" s="228"/>
      <c r="I56" s="228"/>
      <c r="J56" s="109"/>
      <c r="K56" s="109"/>
      <c r="L56" s="109"/>
      <c r="M56" s="109"/>
      <c r="N56" s="109"/>
      <c r="O56" s="301"/>
      <c r="P56" s="303"/>
      <c r="Q56" s="325"/>
      <c r="R56" s="325"/>
      <c r="S56" s="325"/>
      <c r="T56" s="325"/>
      <c r="U56" s="325"/>
      <c r="V56" s="304"/>
      <c r="W56" s="301"/>
      <c r="X56" s="362"/>
      <c r="Y56" s="368"/>
      <c r="Z56" s="368"/>
      <c r="AA56" s="368"/>
      <c r="AB56" s="368"/>
      <c r="AC56" s="301"/>
      <c r="AD56" s="303"/>
      <c r="AE56" s="362"/>
      <c r="AF56" s="368"/>
      <c r="AG56" s="368"/>
      <c r="AH56" s="368"/>
      <c r="AI56" s="368"/>
      <c r="AJ56" s="301"/>
      <c r="AK56" s="301"/>
      <c r="AL56" s="302">
        <f t="shared" si="6"/>
        <v>0</v>
      </c>
      <c r="AM56" s="110">
        <f t="shared" si="0"/>
        <v>0</v>
      </c>
      <c r="AN56" s="110">
        <f t="shared" si="1"/>
        <v>0</v>
      </c>
      <c r="AO56" s="110">
        <f t="shared" si="2"/>
        <v>0</v>
      </c>
      <c r="AP56" s="123"/>
      <c r="AQ56" s="239">
        <f t="shared" si="7"/>
      </c>
      <c r="AR56" s="239">
        <f t="shared" si="8"/>
      </c>
      <c r="AS56" s="326">
        <f>IF(ISNA(VLOOKUP(AQ56,'April 2022'!$A$5:$AU$108,46,FALSE)),0,VLOOKUP(AQ56,'April 2022'!$A$5:$AU$108,46,FALSE))</f>
        <v>0</v>
      </c>
      <c r="AT56" s="110">
        <f t="shared" si="5"/>
        <v>0</v>
      </c>
      <c r="AU56" s="108"/>
    </row>
    <row r="57" spans="1:47" s="13" customFormat="1" ht="31.5" customHeight="1">
      <c r="A57" s="178"/>
      <c r="B57" s="178"/>
      <c r="C57" s="332"/>
      <c r="D57" s="200"/>
      <c r="E57" s="200"/>
      <c r="F57" s="200"/>
      <c r="G57" s="160"/>
      <c r="H57" s="228"/>
      <c r="I57" s="228"/>
      <c r="J57" s="109"/>
      <c r="K57" s="109"/>
      <c r="L57" s="109"/>
      <c r="M57" s="109"/>
      <c r="N57" s="109"/>
      <c r="O57" s="301"/>
      <c r="P57" s="303"/>
      <c r="Q57" s="325"/>
      <c r="R57" s="325"/>
      <c r="S57" s="325"/>
      <c r="T57" s="325"/>
      <c r="U57" s="325"/>
      <c r="V57" s="304"/>
      <c r="W57" s="301"/>
      <c r="X57" s="362"/>
      <c r="Y57" s="368"/>
      <c r="Z57" s="368"/>
      <c r="AA57" s="368"/>
      <c r="AB57" s="368"/>
      <c r="AC57" s="301"/>
      <c r="AD57" s="303"/>
      <c r="AE57" s="362"/>
      <c r="AF57" s="368"/>
      <c r="AG57" s="368"/>
      <c r="AH57" s="368"/>
      <c r="AI57" s="368"/>
      <c r="AJ57" s="301"/>
      <c r="AK57" s="301"/>
      <c r="AL57" s="302">
        <f t="shared" si="6"/>
        <v>0</v>
      </c>
      <c r="AM57" s="110">
        <f t="shared" si="0"/>
        <v>0</v>
      </c>
      <c r="AN57" s="110">
        <f t="shared" si="1"/>
        <v>0</v>
      </c>
      <c r="AO57" s="110">
        <f t="shared" si="2"/>
        <v>0</v>
      </c>
      <c r="AP57" s="123"/>
      <c r="AQ57" s="239">
        <f t="shared" si="7"/>
      </c>
      <c r="AR57" s="239">
        <f t="shared" si="8"/>
      </c>
      <c r="AS57" s="326">
        <f>IF(ISNA(VLOOKUP(AQ57,'April 2022'!$A$5:$AU$108,46,FALSE)),0,VLOOKUP(AQ57,'April 2022'!$A$5:$AU$108,46,FALSE))</f>
        <v>0</v>
      </c>
      <c r="AT57" s="110">
        <f t="shared" si="5"/>
        <v>0</v>
      </c>
      <c r="AU57" s="108"/>
    </row>
    <row r="58" spans="1:47" s="12" customFormat="1" ht="31.5" customHeight="1">
      <c r="A58" s="178"/>
      <c r="B58" s="178"/>
      <c r="C58" s="332"/>
      <c r="D58" s="200"/>
      <c r="E58" s="200"/>
      <c r="F58" s="200"/>
      <c r="G58" s="160"/>
      <c r="H58" s="228"/>
      <c r="I58" s="228"/>
      <c r="J58" s="109"/>
      <c r="K58" s="109"/>
      <c r="L58" s="109"/>
      <c r="M58" s="109"/>
      <c r="N58" s="109"/>
      <c r="O58" s="301"/>
      <c r="P58" s="303"/>
      <c r="Q58" s="325"/>
      <c r="R58" s="325"/>
      <c r="S58" s="325"/>
      <c r="T58" s="325"/>
      <c r="U58" s="325"/>
      <c r="V58" s="304"/>
      <c r="W58" s="301"/>
      <c r="X58" s="362"/>
      <c r="Y58" s="368"/>
      <c r="Z58" s="368"/>
      <c r="AA58" s="368"/>
      <c r="AB58" s="368"/>
      <c r="AC58" s="301"/>
      <c r="AD58" s="303"/>
      <c r="AE58" s="362"/>
      <c r="AF58" s="368"/>
      <c r="AG58" s="368"/>
      <c r="AH58" s="368"/>
      <c r="AI58" s="368"/>
      <c r="AJ58" s="301"/>
      <c r="AK58" s="301"/>
      <c r="AL58" s="302">
        <f t="shared" si="6"/>
        <v>0</v>
      </c>
      <c r="AM58" s="110">
        <f t="shared" si="0"/>
        <v>0</v>
      </c>
      <c r="AN58" s="110">
        <f t="shared" si="1"/>
        <v>0</v>
      </c>
      <c r="AO58" s="110">
        <f t="shared" si="2"/>
        <v>0</v>
      </c>
      <c r="AP58" s="123"/>
      <c r="AQ58" s="239">
        <f t="shared" si="7"/>
      </c>
      <c r="AR58" s="239">
        <f t="shared" si="8"/>
      </c>
      <c r="AS58" s="326">
        <f>IF(ISNA(VLOOKUP(AQ58,'April 2022'!$A$5:$AU$108,46,FALSE)),0,VLOOKUP(AQ58,'April 2022'!$A$5:$AU$108,46,FALSE))</f>
        <v>0</v>
      </c>
      <c r="AT58" s="110">
        <f t="shared" si="5"/>
        <v>0</v>
      </c>
      <c r="AU58" s="108"/>
    </row>
    <row r="59" spans="1:47" s="13" customFormat="1" ht="31.5" customHeight="1">
      <c r="A59" s="178"/>
      <c r="B59" s="178"/>
      <c r="C59" s="332"/>
      <c r="D59" s="200"/>
      <c r="E59" s="200"/>
      <c r="F59" s="200"/>
      <c r="G59" s="160"/>
      <c r="H59" s="228"/>
      <c r="I59" s="228"/>
      <c r="J59" s="109"/>
      <c r="K59" s="109"/>
      <c r="L59" s="109"/>
      <c r="M59" s="109"/>
      <c r="N59" s="109"/>
      <c r="O59" s="301"/>
      <c r="P59" s="303"/>
      <c r="Q59" s="325"/>
      <c r="R59" s="325"/>
      <c r="S59" s="325"/>
      <c r="T59" s="325"/>
      <c r="U59" s="325"/>
      <c r="V59" s="304"/>
      <c r="W59" s="301"/>
      <c r="X59" s="362"/>
      <c r="Y59" s="368"/>
      <c r="Z59" s="368"/>
      <c r="AA59" s="368"/>
      <c r="AB59" s="368"/>
      <c r="AC59" s="301"/>
      <c r="AD59" s="303"/>
      <c r="AE59" s="353"/>
      <c r="AF59" s="353"/>
      <c r="AG59" s="353"/>
      <c r="AH59" s="353"/>
      <c r="AI59" s="353"/>
      <c r="AJ59" s="301"/>
      <c r="AK59" s="301"/>
      <c r="AL59" s="302">
        <f t="shared" si="6"/>
        <v>0</v>
      </c>
      <c r="AM59" s="110">
        <f t="shared" si="0"/>
        <v>0</v>
      </c>
      <c r="AN59" s="110">
        <f t="shared" si="1"/>
        <v>0</v>
      </c>
      <c r="AO59" s="110">
        <f t="shared" si="2"/>
        <v>0</v>
      </c>
      <c r="AP59" s="123"/>
      <c r="AQ59" s="239">
        <f t="shared" si="7"/>
      </c>
      <c r="AR59" s="239">
        <f t="shared" si="8"/>
      </c>
      <c r="AS59" s="326">
        <f>IF(ISNA(VLOOKUP(AQ59,'April 2022'!$A$5:$AU$108,46,FALSE)),0,VLOOKUP(AQ59,'April 2022'!$A$5:$AU$108,46,FALSE))</f>
        <v>0</v>
      </c>
      <c r="AT59" s="110">
        <f t="shared" si="5"/>
        <v>0</v>
      </c>
      <c r="AU59" s="108"/>
    </row>
    <row r="60" spans="1:47" s="12" customFormat="1" ht="31.5" customHeight="1">
      <c r="A60" s="178"/>
      <c r="B60" s="178"/>
      <c r="C60" s="332"/>
      <c r="D60" s="200"/>
      <c r="E60" s="200"/>
      <c r="F60" s="200"/>
      <c r="G60" s="160"/>
      <c r="H60" s="228"/>
      <c r="I60" s="228"/>
      <c r="J60" s="109"/>
      <c r="K60" s="109"/>
      <c r="L60" s="109"/>
      <c r="M60" s="109"/>
      <c r="N60" s="109"/>
      <c r="O60" s="301"/>
      <c r="P60" s="303"/>
      <c r="Q60" s="325"/>
      <c r="R60" s="325"/>
      <c r="S60" s="325"/>
      <c r="T60" s="325"/>
      <c r="U60" s="325"/>
      <c r="V60" s="304"/>
      <c r="W60" s="301"/>
      <c r="X60" s="362"/>
      <c r="Y60" s="368"/>
      <c r="Z60" s="368"/>
      <c r="AA60" s="368"/>
      <c r="AB60" s="368"/>
      <c r="AC60" s="301"/>
      <c r="AD60" s="303"/>
      <c r="AE60" s="355"/>
      <c r="AF60" s="355"/>
      <c r="AG60" s="355"/>
      <c r="AH60" s="355"/>
      <c r="AI60" s="355"/>
      <c r="AJ60" s="301"/>
      <c r="AK60" s="301"/>
      <c r="AL60" s="302">
        <f t="shared" si="6"/>
        <v>0</v>
      </c>
      <c r="AM60" s="110">
        <f t="shared" si="0"/>
        <v>0</v>
      </c>
      <c r="AN60" s="110">
        <f t="shared" si="1"/>
        <v>0</v>
      </c>
      <c r="AO60" s="110">
        <f t="shared" si="2"/>
        <v>0</v>
      </c>
      <c r="AP60" s="123"/>
      <c r="AQ60" s="239">
        <f t="shared" si="7"/>
      </c>
      <c r="AR60" s="239">
        <f t="shared" si="8"/>
      </c>
      <c r="AS60" s="326">
        <f>IF(ISNA(VLOOKUP(AQ60,'April 2022'!$A$5:$AU$108,46,FALSE)),0,VLOOKUP(AQ60,'April 2022'!$A$5:$AU$108,46,FALSE))</f>
        <v>0</v>
      </c>
      <c r="AT60" s="110">
        <f t="shared" si="5"/>
        <v>0</v>
      </c>
      <c r="AU60" s="108"/>
    </row>
    <row r="61" spans="1:47" s="13" customFormat="1" ht="31.5" customHeight="1">
      <c r="A61" s="178"/>
      <c r="B61" s="178"/>
      <c r="C61" s="332"/>
      <c r="D61" s="200"/>
      <c r="E61" s="200"/>
      <c r="F61" s="200"/>
      <c r="G61" s="160"/>
      <c r="H61" s="228"/>
      <c r="I61" s="228"/>
      <c r="J61" s="109"/>
      <c r="K61" s="109"/>
      <c r="L61" s="109"/>
      <c r="M61" s="109"/>
      <c r="N61" s="109"/>
      <c r="O61" s="301"/>
      <c r="P61" s="303"/>
      <c r="Q61" s="325"/>
      <c r="R61" s="325"/>
      <c r="S61" s="325"/>
      <c r="T61" s="325"/>
      <c r="U61" s="325"/>
      <c r="V61" s="304"/>
      <c r="W61" s="301"/>
      <c r="X61" s="362"/>
      <c r="Y61" s="368"/>
      <c r="Z61" s="368"/>
      <c r="AA61" s="368"/>
      <c r="AB61" s="368"/>
      <c r="AC61" s="301"/>
      <c r="AD61" s="303"/>
      <c r="AE61" s="362"/>
      <c r="AF61" s="362"/>
      <c r="AG61" s="362"/>
      <c r="AH61" s="368"/>
      <c r="AI61" s="362"/>
      <c r="AJ61" s="301"/>
      <c r="AK61" s="301"/>
      <c r="AL61" s="302">
        <f t="shared" si="6"/>
        <v>0</v>
      </c>
      <c r="AM61" s="110">
        <f t="shared" si="0"/>
        <v>0</v>
      </c>
      <c r="AN61" s="110">
        <f t="shared" si="1"/>
        <v>0</v>
      </c>
      <c r="AO61" s="110">
        <f t="shared" si="2"/>
        <v>0</v>
      </c>
      <c r="AP61" s="123"/>
      <c r="AQ61" s="239">
        <f t="shared" si="7"/>
      </c>
      <c r="AR61" s="239">
        <f t="shared" si="8"/>
      </c>
      <c r="AS61" s="326">
        <f>IF(ISNA(VLOOKUP(AQ61,'April 2022'!$A$5:$AU$108,46,FALSE)),0,VLOOKUP(AQ61,'April 2022'!$A$5:$AU$108,46,FALSE))</f>
        <v>0</v>
      </c>
      <c r="AT61" s="110">
        <f t="shared" si="5"/>
        <v>0</v>
      </c>
      <c r="AU61" s="108"/>
    </row>
    <row r="62" spans="1:47" s="12" customFormat="1" ht="31.5" customHeight="1">
      <c r="A62" s="178"/>
      <c r="B62" s="178"/>
      <c r="C62" s="332"/>
      <c r="D62" s="200"/>
      <c r="E62" s="200"/>
      <c r="F62" s="200"/>
      <c r="G62" s="160"/>
      <c r="H62" s="228"/>
      <c r="I62" s="228"/>
      <c r="J62" s="109"/>
      <c r="K62" s="109"/>
      <c r="L62" s="109"/>
      <c r="M62" s="109"/>
      <c r="N62" s="109"/>
      <c r="O62" s="301"/>
      <c r="P62" s="303"/>
      <c r="Q62" s="325"/>
      <c r="R62" s="325"/>
      <c r="S62" s="325"/>
      <c r="T62" s="325"/>
      <c r="U62" s="325"/>
      <c r="V62" s="304"/>
      <c r="W62" s="301"/>
      <c r="X62" s="386"/>
      <c r="Y62" s="392"/>
      <c r="Z62" s="368"/>
      <c r="AA62" s="368"/>
      <c r="AB62" s="368"/>
      <c r="AC62" s="301"/>
      <c r="AD62" s="303"/>
      <c r="AE62" s="362"/>
      <c r="AF62" s="362"/>
      <c r="AG62" s="362"/>
      <c r="AH62" s="368"/>
      <c r="AI62" s="362"/>
      <c r="AJ62" s="301"/>
      <c r="AK62" s="301"/>
      <c r="AL62" s="302">
        <f t="shared" si="6"/>
        <v>0</v>
      </c>
      <c r="AM62" s="110">
        <f t="shared" si="0"/>
        <v>0</v>
      </c>
      <c r="AN62" s="110">
        <f t="shared" si="1"/>
        <v>0</v>
      </c>
      <c r="AO62" s="110">
        <f t="shared" si="2"/>
        <v>0</v>
      </c>
      <c r="AP62" s="123"/>
      <c r="AQ62" s="239">
        <f t="shared" si="7"/>
      </c>
      <c r="AR62" s="239">
        <f t="shared" si="8"/>
      </c>
      <c r="AS62" s="326">
        <f>IF(ISNA(VLOOKUP(AQ62,'April 2022'!$A$5:$AU$108,46,FALSE)),0,VLOOKUP(AQ62,'April 2022'!$A$5:$AU$108,46,FALSE))</f>
        <v>0</v>
      </c>
      <c r="AT62" s="110">
        <f t="shared" si="5"/>
        <v>0</v>
      </c>
      <c r="AU62" s="108"/>
    </row>
    <row r="63" spans="1:47" s="13" customFormat="1" ht="31.5" customHeight="1">
      <c r="A63" s="178"/>
      <c r="B63" s="178"/>
      <c r="C63" s="332"/>
      <c r="D63" s="200"/>
      <c r="E63" s="200"/>
      <c r="F63" s="200"/>
      <c r="G63" s="160"/>
      <c r="H63" s="228"/>
      <c r="I63" s="228"/>
      <c r="J63" s="109"/>
      <c r="K63" s="109"/>
      <c r="L63" s="109"/>
      <c r="M63" s="109"/>
      <c r="N63" s="109"/>
      <c r="O63" s="301"/>
      <c r="P63" s="303"/>
      <c r="Q63" s="325"/>
      <c r="R63" s="325"/>
      <c r="S63" s="325"/>
      <c r="T63" s="325"/>
      <c r="U63" s="325"/>
      <c r="V63" s="304"/>
      <c r="W63" s="301"/>
      <c r="X63" s="386"/>
      <c r="Y63" s="392"/>
      <c r="Z63" s="368"/>
      <c r="AA63" s="368"/>
      <c r="AB63" s="368"/>
      <c r="AC63" s="301"/>
      <c r="AD63" s="303"/>
      <c r="AE63" s="362"/>
      <c r="AF63" s="368"/>
      <c r="AG63" s="368"/>
      <c r="AH63" s="368"/>
      <c r="AI63" s="368"/>
      <c r="AJ63" s="301"/>
      <c r="AK63" s="301"/>
      <c r="AL63" s="302">
        <f t="shared" si="6"/>
        <v>0</v>
      </c>
      <c r="AM63" s="110">
        <f t="shared" si="0"/>
        <v>0</v>
      </c>
      <c r="AN63" s="110">
        <f t="shared" si="1"/>
        <v>0</v>
      </c>
      <c r="AO63" s="110">
        <f t="shared" si="2"/>
        <v>0</v>
      </c>
      <c r="AP63" s="123"/>
      <c r="AQ63" s="239">
        <f t="shared" si="7"/>
      </c>
      <c r="AR63" s="239">
        <f t="shared" si="8"/>
      </c>
      <c r="AS63" s="326">
        <f>IF(ISNA(VLOOKUP(AQ63,'April 2022'!$A$5:$AU$108,46,FALSE)),0,VLOOKUP(AQ63,'April 2022'!$A$5:$AU$108,46,FALSE))</f>
        <v>0</v>
      </c>
      <c r="AT63" s="110">
        <f t="shared" si="5"/>
        <v>0</v>
      </c>
      <c r="AU63" s="108"/>
    </row>
    <row r="64" spans="1:47" s="12" customFormat="1" ht="31.5" customHeight="1">
      <c r="A64" s="178"/>
      <c r="B64" s="178"/>
      <c r="C64" s="332"/>
      <c r="D64" s="200"/>
      <c r="E64" s="200"/>
      <c r="F64" s="200"/>
      <c r="G64" s="160"/>
      <c r="H64" s="228"/>
      <c r="I64" s="228"/>
      <c r="J64" s="109"/>
      <c r="K64" s="109"/>
      <c r="L64" s="109"/>
      <c r="M64" s="109"/>
      <c r="N64" s="109"/>
      <c r="O64" s="301"/>
      <c r="P64" s="303"/>
      <c r="Q64" s="325"/>
      <c r="R64" s="325"/>
      <c r="S64" s="325"/>
      <c r="T64" s="325"/>
      <c r="U64" s="325"/>
      <c r="V64" s="304"/>
      <c r="W64" s="301"/>
      <c r="X64" s="386"/>
      <c r="Y64" s="392"/>
      <c r="Z64" s="368"/>
      <c r="AA64" s="368"/>
      <c r="AB64" s="368"/>
      <c r="AC64" s="301"/>
      <c r="AD64" s="303"/>
      <c r="AE64" s="362"/>
      <c r="AF64" s="368"/>
      <c r="AG64" s="368"/>
      <c r="AH64" s="368"/>
      <c r="AI64" s="368"/>
      <c r="AJ64" s="301"/>
      <c r="AK64" s="301"/>
      <c r="AL64" s="302">
        <f t="shared" si="6"/>
        <v>0</v>
      </c>
      <c r="AM64" s="110">
        <f t="shared" si="0"/>
        <v>0</v>
      </c>
      <c r="AN64" s="110">
        <f t="shared" si="1"/>
        <v>0</v>
      </c>
      <c r="AO64" s="110">
        <f t="shared" si="2"/>
        <v>0</v>
      </c>
      <c r="AP64" s="123"/>
      <c r="AQ64" s="239">
        <f t="shared" si="7"/>
      </c>
      <c r="AR64" s="239">
        <f t="shared" si="8"/>
      </c>
      <c r="AS64" s="326">
        <f>IF(ISNA(VLOOKUP(AQ64,'April 2022'!$A$5:$AU$108,46,FALSE)),0,VLOOKUP(AQ64,'April 2022'!$A$5:$AU$108,46,FALSE))</f>
        <v>0</v>
      </c>
      <c r="AT64" s="110">
        <f t="shared" si="5"/>
        <v>0</v>
      </c>
      <c r="AU64" s="108"/>
    </row>
    <row r="65" spans="1:47" s="13" customFormat="1" ht="31.5" customHeight="1">
      <c r="A65" s="178"/>
      <c r="B65" s="178"/>
      <c r="C65" s="332"/>
      <c r="D65" s="200"/>
      <c r="E65" s="200"/>
      <c r="F65" s="200"/>
      <c r="G65" s="160"/>
      <c r="H65" s="228"/>
      <c r="I65" s="228"/>
      <c r="J65" s="109"/>
      <c r="K65" s="109"/>
      <c r="L65" s="109"/>
      <c r="M65" s="109"/>
      <c r="N65" s="109"/>
      <c r="O65" s="301"/>
      <c r="P65" s="303"/>
      <c r="Q65" s="325"/>
      <c r="R65" s="325"/>
      <c r="S65" s="325"/>
      <c r="T65" s="325"/>
      <c r="U65" s="325"/>
      <c r="V65" s="304"/>
      <c r="W65" s="301"/>
      <c r="X65" s="386"/>
      <c r="Y65" s="392"/>
      <c r="Z65" s="368"/>
      <c r="AA65" s="368"/>
      <c r="AB65" s="368"/>
      <c r="AC65" s="301"/>
      <c r="AD65" s="303"/>
      <c r="AE65" s="362"/>
      <c r="AF65" s="368"/>
      <c r="AG65" s="368"/>
      <c r="AH65" s="368"/>
      <c r="AI65" s="368"/>
      <c r="AJ65" s="301"/>
      <c r="AK65" s="301"/>
      <c r="AL65" s="302">
        <f t="shared" si="6"/>
        <v>0</v>
      </c>
      <c r="AM65" s="110">
        <f t="shared" si="0"/>
        <v>0</v>
      </c>
      <c r="AN65" s="110">
        <f t="shared" si="1"/>
        <v>0</v>
      </c>
      <c r="AO65" s="110">
        <f t="shared" si="2"/>
        <v>0</v>
      </c>
      <c r="AP65" s="123"/>
      <c r="AQ65" s="239">
        <f t="shared" si="7"/>
      </c>
      <c r="AR65" s="239">
        <f t="shared" si="8"/>
      </c>
      <c r="AS65" s="326">
        <f>IF(ISNA(VLOOKUP(AQ65,'April 2022'!$A$5:$AU$108,46,FALSE)),0,VLOOKUP(AQ65,'April 2022'!$A$5:$AU$108,46,FALSE))</f>
        <v>0</v>
      </c>
      <c r="AT65" s="110">
        <f t="shared" si="5"/>
        <v>0</v>
      </c>
      <c r="AU65" s="108"/>
    </row>
    <row r="66" spans="1:47" s="12" customFormat="1" ht="31.5" customHeight="1">
      <c r="A66" s="178"/>
      <c r="B66" s="178"/>
      <c r="C66" s="332"/>
      <c r="D66" s="200"/>
      <c r="E66" s="200"/>
      <c r="F66" s="200"/>
      <c r="G66" s="160"/>
      <c r="H66" s="228"/>
      <c r="I66" s="228"/>
      <c r="J66" s="109"/>
      <c r="K66" s="109"/>
      <c r="L66" s="109"/>
      <c r="M66" s="109"/>
      <c r="N66" s="109"/>
      <c r="O66" s="301"/>
      <c r="P66" s="303"/>
      <c r="Q66" s="325"/>
      <c r="R66" s="325"/>
      <c r="S66" s="325"/>
      <c r="T66" s="325"/>
      <c r="U66" s="325"/>
      <c r="V66" s="304"/>
      <c r="W66" s="301"/>
      <c r="X66" s="386"/>
      <c r="Y66" s="392"/>
      <c r="Z66" s="368"/>
      <c r="AA66" s="368"/>
      <c r="AB66" s="368"/>
      <c r="AC66" s="301"/>
      <c r="AD66" s="303"/>
      <c r="AE66" s="362"/>
      <c r="AF66" s="368"/>
      <c r="AG66" s="368"/>
      <c r="AH66" s="368"/>
      <c r="AI66" s="368"/>
      <c r="AJ66" s="301"/>
      <c r="AK66" s="301"/>
      <c r="AL66" s="302">
        <f t="shared" si="6"/>
        <v>0</v>
      </c>
      <c r="AM66" s="110">
        <f t="shared" si="0"/>
        <v>0</v>
      </c>
      <c r="AN66" s="110">
        <f t="shared" si="1"/>
        <v>0</v>
      </c>
      <c r="AO66" s="110">
        <f t="shared" si="2"/>
        <v>0</v>
      </c>
      <c r="AP66" s="123"/>
      <c r="AQ66" s="239">
        <f t="shared" si="7"/>
      </c>
      <c r="AR66" s="239">
        <f t="shared" si="8"/>
      </c>
      <c r="AS66" s="326">
        <f>IF(ISNA(VLOOKUP(AQ66,'April 2022'!$A$5:$AU$108,46,FALSE)),0,VLOOKUP(AQ66,'April 2022'!$A$5:$AU$108,46,FALSE))</f>
        <v>0</v>
      </c>
      <c r="AT66" s="110">
        <f t="shared" si="5"/>
        <v>0</v>
      </c>
      <c r="AU66" s="108"/>
    </row>
    <row r="67" spans="1:47" s="12" customFormat="1" ht="31.5" customHeight="1">
      <c r="A67" s="178"/>
      <c r="B67" s="178"/>
      <c r="C67" s="332"/>
      <c r="D67" s="200"/>
      <c r="E67" s="200"/>
      <c r="F67" s="200"/>
      <c r="G67" s="160"/>
      <c r="H67" s="228"/>
      <c r="I67" s="228"/>
      <c r="J67" s="109"/>
      <c r="K67" s="109"/>
      <c r="L67" s="109"/>
      <c r="M67" s="109"/>
      <c r="N67" s="109"/>
      <c r="O67" s="301"/>
      <c r="P67" s="303"/>
      <c r="Q67" s="325"/>
      <c r="R67" s="325"/>
      <c r="S67" s="325"/>
      <c r="T67" s="325"/>
      <c r="U67" s="325"/>
      <c r="V67" s="304"/>
      <c r="W67" s="301"/>
      <c r="X67" s="386"/>
      <c r="Y67" s="392"/>
      <c r="Z67" s="368"/>
      <c r="AA67" s="368"/>
      <c r="AB67" s="368"/>
      <c r="AC67" s="301"/>
      <c r="AD67" s="303"/>
      <c r="AE67" s="353"/>
      <c r="AF67" s="353"/>
      <c r="AG67" s="353"/>
      <c r="AH67" s="353"/>
      <c r="AI67" s="353"/>
      <c r="AJ67" s="301"/>
      <c r="AK67" s="301"/>
      <c r="AL67" s="302">
        <f t="shared" si="6"/>
        <v>0</v>
      </c>
      <c r="AM67" s="110">
        <f t="shared" si="0"/>
        <v>0</v>
      </c>
      <c r="AN67" s="110">
        <f t="shared" si="1"/>
        <v>0</v>
      </c>
      <c r="AO67" s="110">
        <f t="shared" si="2"/>
        <v>0</v>
      </c>
      <c r="AP67" s="123"/>
      <c r="AQ67" s="239">
        <f t="shared" si="7"/>
      </c>
      <c r="AR67" s="239">
        <f t="shared" si="8"/>
      </c>
      <c r="AS67" s="326">
        <f>IF(ISNA(VLOOKUP(AQ67,'April 2022'!$A$5:$AU$108,46,FALSE)),0,VLOOKUP(AQ67,'April 2022'!$A$5:$AU$108,46,FALSE))</f>
        <v>0</v>
      </c>
      <c r="AT67" s="110">
        <f t="shared" si="5"/>
        <v>0</v>
      </c>
      <c r="AU67" s="108"/>
    </row>
    <row r="68" spans="1:47" s="12" customFormat="1" ht="31.5" customHeight="1">
      <c r="A68" s="178"/>
      <c r="B68" s="178"/>
      <c r="C68" s="332"/>
      <c r="D68" s="200"/>
      <c r="E68" s="200"/>
      <c r="F68" s="200"/>
      <c r="G68" s="160"/>
      <c r="H68" s="228"/>
      <c r="I68" s="228"/>
      <c r="J68" s="109"/>
      <c r="K68" s="109"/>
      <c r="L68" s="109"/>
      <c r="M68" s="109"/>
      <c r="N68" s="109"/>
      <c r="O68" s="301"/>
      <c r="P68" s="303"/>
      <c r="Q68" s="325"/>
      <c r="R68" s="325"/>
      <c r="S68" s="325"/>
      <c r="T68" s="325"/>
      <c r="U68" s="325"/>
      <c r="V68" s="304"/>
      <c r="W68" s="301"/>
      <c r="X68" s="386"/>
      <c r="Y68" s="392"/>
      <c r="Z68" s="368"/>
      <c r="AA68" s="368"/>
      <c r="AB68" s="368"/>
      <c r="AC68" s="301"/>
      <c r="AD68" s="303"/>
      <c r="AE68" s="355"/>
      <c r="AF68" s="355"/>
      <c r="AG68" s="355"/>
      <c r="AH68" s="355"/>
      <c r="AI68" s="355"/>
      <c r="AJ68" s="301"/>
      <c r="AK68" s="301"/>
      <c r="AL68" s="302">
        <f t="shared" si="6"/>
        <v>0</v>
      </c>
      <c r="AM68" s="110">
        <f t="shared" si="0"/>
        <v>0</v>
      </c>
      <c r="AN68" s="110">
        <f t="shared" si="1"/>
        <v>0</v>
      </c>
      <c r="AO68" s="110">
        <f t="shared" si="2"/>
        <v>0</v>
      </c>
      <c r="AP68" s="123"/>
      <c r="AQ68" s="239">
        <f t="shared" si="7"/>
      </c>
      <c r="AR68" s="239">
        <f t="shared" si="8"/>
      </c>
      <c r="AS68" s="326">
        <f>IF(ISNA(VLOOKUP(AQ68,'April 2022'!$A$5:$AU$108,46,FALSE)),0,VLOOKUP(AQ68,'April 2022'!$A$5:$AU$108,46,FALSE))</f>
        <v>0</v>
      </c>
      <c r="AT68" s="110">
        <f t="shared" si="5"/>
        <v>0</v>
      </c>
      <c r="AU68" s="108"/>
    </row>
    <row r="69" spans="1:47" s="13" customFormat="1" ht="31.5" customHeight="1">
      <c r="A69" s="178"/>
      <c r="B69" s="178"/>
      <c r="C69" s="332"/>
      <c r="D69" s="200"/>
      <c r="E69" s="200"/>
      <c r="F69" s="200"/>
      <c r="G69" s="160"/>
      <c r="H69" s="228"/>
      <c r="I69" s="228"/>
      <c r="J69" s="109"/>
      <c r="K69" s="109"/>
      <c r="L69" s="109"/>
      <c r="M69" s="109"/>
      <c r="N69" s="109"/>
      <c r="O69" s="301"/>
      <c r="P69" s="303"/>
      <c r="Q69" s="325"/>
      <c r="R69" s="325"/>
      <c r="S69" s="325"/>
      <c r="T69" s="325"/>
      <c r="U69" s="325"/>
      <c r="V69" s="304"/>
      <c r="W69" s="301"/>
      <c r="X69" s="386"/>
      <c r="Y69" s="392"/>
      <c r="Z69" s="368"/>
      <c r="AA69" s="368"/>
      <c r="AB69" s="368"/>
      <c r="AC69" s="301"/>
      <c r="AD69" s="303"/>
      <c r="AE69" s="362"/>
      <c r="AF69" s="362"/>
      <c r="AG69" s="362"/>
      <c r="AH69" s="368"/>
      <c r="AI69" s="362"/>
      <c r="AJ69" s="301"/>
      <c r="AK69" s="301"/>
      <c r="AL69" s="302">
        <f t="shared" si="6"/>
        <v>0</v>
      </c>
      <c r="AM69" s="110">
        <f aca="true" t="shared" si="9" ref="AM69:AN108">SUM(H69+O69+V69+AC69+AJ69)</f>
        <v>0</v>
      </c>
      <c r="AN69" s="110">
        <f t="shared" si="9"/>
        <v>0</v>
      </c>
      <c r="AO69" s="110">
        <f aca="true" t="shared" si="10" ref="AO69:AO108">AM69-AN69</f>
        <v>0</v>
      </c>
      <c r="AP69" s="123"/>
      <c r="AQ69" s="239">
        <f aca="true" t="shared" si="11" ref="AQ69:AQ96">IF(A69="","",A69)</f>
      </c>
      <c r="AR69" s="239">
        <f aca="true" t="shared" si="12" ref="AR69:AR96">IF(B69="","",B69)</f>
      </c>
      <c r="AS69" s="326">
        <f>IF(ISNA(VLOOKUP(AQ69,'April 2022'!$A$5:$AU$108,46,FALSE)),0,VLOOKUP(AQ69,'April 2022'!$A$5:$AU$108,46,FALSE))</f>
        <v>0</v>
      </c>
      <c r="AT69" s="110">
        <f aca="true" t="shared" si="13" ref="AT69:AT108">AS69+AO69</f>
        <v>0</v>
      </c>
      <c r="AU69" s="108"/>
    </row>
    <row r="70" spans="1:47" s="12" customFormat="1" ht="31.5" customHeight="1">
      <c r="A70" s="178"/>
      <c r="B70" s="178"/>
      <c r="C70" s="332"/>
      <c r="D70" s="200"/>
      <c r="E70" s="200"/>
      <c r="F70" s="200"/>
      <c r="G70" s="160"/>
      <c r="H70" s="228"/>
      <c r="I70" s="228"/>
      <c r="J70" s="109"/>
      <c r="K70" s="109"/>
      <c r="L70" s="109"/>
      <c r="M70" s="109"/>
      <c r="N70" s="109"/>
      <c r="O70" s="301"/>
      <c r="P70" s="303"/>
      <c r="Q70" s="325"/>
      <c r="R70" s="325"/>
      <c r="S70" s="325"/>
      <c r="T70" s="325"/>
      <c r="U70" s="325"/>
      <c r="V70" s="304"/>
      <c r="W70" s="301"/>
      <c r="X70" s="386"/>
      <c r="Y70" s="392"/>
      <c r="Z70" s="368"/>
      <c r="AA70" s="368"/>
      <c r="AB70" s="368"/>
      <c r="AC70" s="301"/>
      <c r="AD70" s="303"/>
      <c r="AE70" s="362"/>
      <c r="AF70" s="362"/>
      <c r="AG70" s="362"/>
      <c r="AH70" s="368"/>
      <c r="AI70" s="362"/>
      <c r="AJ70" s="301"/>
      <c r="AK70" s="301"/>
      <c r="AL70" s="302">
        <f aca="true" t="shared" si="14" ref="AL70:AL108">COUNTIF(C70:AJ70,"x")</f>
        <v>0</v>
      </c>
      <c r="AM70" s="110">
        <f t="shared" si="9"/>
        <v>0</v>
      </c>
      <c r="AN70" s="110">
        <f t="shared" si="9"/>
        <v>0</v>
      </c>
      <c r="AO70" s="110">
        <f t="shared" si="10"/>
        <v>0</v>
      </c>
      <c r="AP70" s="123"/>
      <c r="AQ70" s="239">
        <f t="shared" si="11"/>
      </c>
      <c r="AR70" s="239">
        <f t="shared" si="12"/>
      </c>
      <c r="AS70" s="326">
        <f>IF(ISNA(VLOOKUP(AQ70,'April 2022'!$A$5:$AU$108,46,FALSE)),0,VLOOKUP(AQ70,'April 2022'!$A$5:$AU$108,46,FALSE))</f>
        <v>0</v>
      </c>
      <c r="AT70" s="110">
        <f t="shared" si="13"/>
        <v>0</v>
      </c>
      <c r="AU70" s="108"/>
    </row>
    <row r="71" spans="1:47" s="13" customFormat="1" ht="31.5" customHeight="1">
      <c r="A71" s="178"/>
      <c r="B71" s="178"/>
      <c r="C71" s="332"/>
      <c r="D71" s="200"/>
      <c r="E71" s="200"/>
      <c r="F71" s="200"/>
      <c r="G71" s="160"/>
      <c r="H71" s="228"/>
      <c r="I71" s="228"/>
      <c r="J71" s="109"/>
      <c r="K71" s="109"/>
      <c r="L71" s="109"/>
      <c r="M71" s="109"/>
      <c r="N71" s="109"/>
      <c r="O71" s="301"/>
      <c r="P71" s="303"/>
      <c r="Q71" s="325"/>
      <c r="R71" s="325"/>
      <c r="S71" s="325"/>
      <c r="T71" s="325"/>
      <c r="U71" s="325"/>
      <c r="V71" s="304"/>
      <c r="W71" s="301"/>
      <c r="X71" s="386"/>
      <c r="Y71" s="392"/>
      <c r="Z71" s="368"/>
      <c r="AA71" s="368"/>
      <c r="AB71" s="368"/>
      <c r="AC71" s="301"/>
      <c r="AD71" s="303"/>
      <c r="AE71" s="362"/>
      <c r="AF71" s="368"/>
      <c r="AG71" s="368"/>
      <c r="AH71" s="368"/>
      <c r="AI71" s="368"/>
      <c r="AJ71" s="301"/>
      <c r="AK71" s="301"/>
      <c r="AL71" s="302">
        <f t="shared" si="14"/>
        <v>0</v>
      </c>
      <c r="AM71" s="110">
        <f t="shared" si="9"/>
        <v>0</v>
      </c>
      <c r="AN71" s="110">
        <f t="shared" si="9"/>
        <v>0</v>
      </c>
      <c r="AO71" s="110">
        <f t="shared" si="10"/>
        <v>0</v>
      </c>
      <c r="AP71" s="123"/>
      <c r="AQ71" s="239">
        <f t="shared" si="11"/>
      </c>
      <c r="AR71" s="239">
        <f t="shared" si="12"/>
      </c>
      <c r="AS71" s="326">
        <f>IF(ISNA(VLOOKUP(AQ71,'April 2022'!$A$5:$AU$108,46,FALSE)),0,VLOOKUP(AQ71,'April 2022'!$A$5:$AU$108,46,FALSE))</f>
        <v>0</v>
      </c>
      <c r="AT71" s="110">
        <f t="shared" si="13"/>
        <v>0</v>
      </c>
      <c r="AU71" s="108"/>
    </row>
    <row r="72" spans="1:47" s="12" customFormat="1" ht="31.5" customHeight="1">
      <c r="A72" s="178"/>
      <c r="B72" s="178"/>
      <c r="C72" s="332"/>
      <c r="D72" s="200"/>
      <c r="E72" s="200"/>
      <c r="F72" s="200"/>
      <c r="G72" s="160"/>
      <c r="H72" s="228"/>
      <c r="I72" s="228"/>
      <c r="J72" s="109"/>
      <c r="K72" s="109"/>
      <c r="L72" s="109"/>
      <c r="M72" s="109"/>
      <c r="N72" s="109"/>
      <c r="O72" s="301"/>
      <c r="P72" s="303"/>
      <c r="Q72" s="325"/>
      <c r="R72" s="325"/>
      <c r="S72" s="325"/>
      <c r="T72" s="325"/>
      <c r="U72" s="325"/>
      <c r="V72" s="304"/>
      <c r="W72" s="301"/>
      <c r="X72" s="386"/>
      <c r="Y72" s="392"/>
      <c r="Z72" s="368"/>
      <c r="AA72" s="368"/>
      <c r="AB72" s="368"/>
      <c r="AC72" s="301"/>
      <c r="AD72" s="303"/>
      <c r="AE72" s="362"/>
      <c r="AF72" s="368"/>
      <c r="AG72" s="368"/>
      <c r="AH72" s="368"/>
      <c r="AI72" s="368"/>
      <c r="AJ72" s="301"/>
      <c r="AK72" s="301"/>
      <c r="AL72" s="302">
        <f t="shared" si="14"/>
        <v>0</v>
      </c>
      <c r="AM72" s="110">
        <f t="shared" si="9"/>
        <v>0</v>
      </c>
      <c r="AN72" s="110">
        <f t="shared" si="9"/>
        <v>0</v>
      </c>
      <c r="AO72" s="110">
        <f t="shared" si="10"/>
        <v>0</v>
      </c>
      <c r="AP72" s="123"/>
      <c r="AQ72" s="239">
        <f t="shared" si="11"/>
      </c>
      <c r="AR72" s="239">
        <f t="shared" si="12"/>
      </c>
      <c r="AS72" s="326">
        <f>IF(ISNA(VLOOKUP(AQ72,'April 2022'!$A$5:$AU$108,46,FALSE)),0,VLOOKUP(AQ72,'April 2022'!$A$5:$AU$108,46,FALSE))</f>
        <v>0</v>
      </c>
      <c r="AT72" s="110">
        <f t="shared" si="13"/>
        <v>0</v>
      </c>
      <c r="AU72" s="108"/>
    </row>
    <row r="73" spans="1:47" s="13" customFormat="1" ht="31.5" customHeight="1">
      <c r="A73" s="178"/>
      <c r="B73" s="178"/>
      <c r="C73" s="332"/>
      <c r="D73" s="200"/>
      <c r="E73" s="200"/>
      <c r="F73" s="200"/>
      <c r="G73" s="160"/>
      <c r="H73" s="228"/>
      <c r="I73" s="228"/>
      <c r="J73" s="109"/>
      <c r="K73" s="109"/>
      <c r="L73" s="109"/>
      <c r="M73" s="109"/>
      <c r="N73" s="109"/>
      <c r="O73" s="301"/>
      <c r="P73" s="303"/>
      <c r="Q73" s="325"/>
      <c r="R73" s="325"/>
      <c r="S73" s="325"/>
      <c r="T73" s="325"/>
      <c r="U73" s="325"/>
      <c r="V73" s="304"/>
      <c r="W73" s="301"/>
      <c r="X73" s="386"/>
      <c r="Y73" s="392"/>
      <c r="Z73" s="368"/>
      <c r="AA73" s="368"/>
      <c r="AB73" s="368"/>
      <c r="AC73" s="301"/>
      <c r="AD73" s="303"/>
      <c r="AE73" s="362"/>
      <c r="AF73" s="368"/>
      <c r="AG73" s="368"/>
      <c r="AH73" s="368"/>
      <c r="AI73" s="368"/>
      <c r="AJ73" s="301"/>
      <c r="AK73" s="301"/>
      <c r="AL73" s="302">
        <f t="shared" si="14"/>
        <v>0</v>
      </c>
      <c r="AM73" s="110">
        <f t="shared" si="9"/>
        <v>0</v>
      </c>
      <c r="AN73" s="110">
        <f t="shared" si="9"/>
        <v>0</v>
      </c>
      <c r="AO73" s="110">
        <f t="shared" si="10"/>
        <v>0</v>
      </c>
      <c r="AP73" s="123"/>
      <c r="AQ73" s="239">
        <f t="shared" si="11"/>
      </c>
      <c r="AR73" s="239">
        <f t="shared" si="12"/>
      </c>
      <c r="AS73" s="326">
        <f>IF(ISNA(VLOOKUP(AQ73,'April 2022'!$A$5:$AU$108,46,FALSE)),0,VLOOKUP(AQ73,'April 2022'!$A$5:$AU$108,46,FALSE))</f>
        <v>0</v>
      </c>
      <c r="AT73" s="110">
        <f t="shared" si="13"/>
        <v>0</v>
      </c>
      <c r="AU73" s="108"/>
    </row>
    <row r="74" spans="1:47" s="12" customFormat="1" ht="31.5" customHeight="1">
      <c r="A74" s="178"/>
      <c r="B74" s="178"/>
      <c r="C74" s="332"/>
      <c r="D74" s="200"/>
      <c r="E74" s="200"/>
      <c r="F74" s="200"/>
      <c r="G74" s="160"/>
      <c r="H74" s="228"/>
      <c r="I74" s="228"/>
      <c r="J74" s="109"/>
      <c r="K74" s="109"/>
      <c r="L74" s="109"/>
      <c r="M74" s="109"/>
      <c r="N74" s="109"/>
      <c r="O74" s="301"/>
      <c r="P74" s="303"/>
      <c r="Q74" s="325"/>
      <c r="R74" s="325"/>
      <c r="S74" s="325"/>
      <c r="T74" s="325"/>
      <c r="U74" s="325"/>
      <c r="V74" s="304"/>
      <c r="W74" s="301"/>
      <c r="X74" s="386"/>
      <c r="Y74" s="392"/>
      <c r="Z74" s="368"/>
      <c r="AA74" s="368"/>
      <c r="AB74" s="368"/>
      <c r="AC74" s="301"/>
      <c r="AD74" s="303"/>
      <c r="AE74" s="362"/>
      <c r="AF74" s="368"/>
      <c r="AG74" s="368"/>
      <c r="AH74" s="368"/>
      <c r="AI74" s="368"/>
      <c r="AJ74" s="301"/>
      <c r="AK74" s="301"/>
      <c r="AL74" s="302">
        <f t="shared" si="14"/>
        <v>0</v>
      </c>
      <c r="AM74" s="110">
        <f t="shared" si="9"/>
        <v>0</v>
      </c>
      <c r="AN74" s="110">
        <f t="shared" si="9"/>
        <v>0</v>
      </c>
      <c r="AO74" s="110">
        <f t="shared" si="10"/>
        <v>0</v>
      </c>
      <c r="AP74" s="123"/>
      <c r="AQ74" s="239">
        <f t="shared" si="11"/>
      </c>
      <c r="AR74" s="239">
        <f t="shared" si="12"/>
      </c>
      <c r="AS74" s="326">
        <f>IF(ISNA(VLOOKUP(AQ74,'April 2022'!$A$5:$AU$108,46,FALSE)),0,VLOOKUP(AQ74,'April 2022'!$A$5:$AU$108,46,FALSE))</f>
        <v>0</v>
      </c>
      <c r="AT74" s="110">
        <f t="shared" si="13"/>
        <v>0</v>
      </c>
      <c r="AU74" s="108"/>
    </row>
    <row r="75" spans="1:47" s="13" customFormat="1" ht="31.5" customHeight="1">
      <c r="A75" s="178"/>
      <c r="B75" s="178"/>
      <c r="C75" s="332"/>
      <c r="D75" s="200"/>
      <c r="E75" s="200"/>
      <c r="F75" s="200"/>
      <c r="G75" s="160"/>
      <c r="H75" s="228"/>
      <c r="I75" s="228"/>
      <c r="J75" s="109"/>
      <c r="K75" s="109"/>
      <c r="L75" s="109"/>
      <c r="M75" s="109"/>
      <c r="N75" s="109"/>
      <c r="O75" s="301"/>
      <c r="P75" s="303"/>
      <c r="Q75" s="325"/>
      <c r="R75" s="325"/>
      <c r="S75" s="325"/>
      <c r="T75" s="325"/>
      <c r="U75" s="325"/>
      <c r="V75" s="304"/>
      <c r="W75" s="301"/>
      <c r="X75" s="386"/>
      <c r="Y75" s="392"/>
      <c r="Z75" s="368"/>
      <c r="AA75" s="368"/>
      <c r="AB75" s="368"/>
      <c r="AC75" s="301"/>
      <c r="AD75" s="303"/>
      <c r="AE75" s="353"/>
      <c r="AF75" s="353"/>
      <c r="AG75" s="353"/>
      <c r="AH75" s="353"/>
      <c r="AI75" s="353"/>
      <c r="AJ75" s="301"/>
      <c r="AK75" s="301"/>
      <c r="AL75" s="302">
        <f t="shared" si="14"/>
        <v>0</v>
      </c>
      <c r="AM75" s="110">
        <f t="shared" si="9"/>
        <v>0</v>
      </c>
      <c r="AN75" s="110">
        <f t="shared" si="9"/>
        <v>0</v>
      </c>
      <c r="AO75" s="110">
        <f t="shared" si="10"/>
        <v>0</v>
      </c>
      <c r="AP75" s="123"/>
      <c r="AQ75" s="239">
        <f t="shared" si="11"/>
      </c>
      <c r="AR75" s="239">
        <f t="shared" si="12"/>
      </c>
      <c r="AS75" s="326">
        <f>IF(ISNA(VLOOKUP(AQ75,'April 2022'!$A$5:$AU$108,46,FALSE)),0,VLOOKUP(AQ75,'April 2022'!$A$5:$AU$108,46,FALSE))</f>
        <v>0</v>
      </c>
      <c r="AT75" s="110">
        <f t="shared" si="13"/>
        <v>0</v>
      </c>
      <c r="AU75" s="108"/>
    </row>
    <row r="76" spans="1:47" s="12" customFormat="1" ht="31.5" customHeight="1">
      <c r="A76" s="178"/>
      <c r="B76" s="178"/>
      <c r="C76" s="332"/>
      <c r="D76" s="200"/>
      <c r="E76" s="200"/>
      <c r="F76" s="200"/>
      <c r="G76" s="160"/>
      <c r="H76" s="228"/>
      <c r="I76" s="228"/>
      <c r="J76" s="109"/>
      <c r="K76" s="109"/>
      <c r="L76" s="109"/>
      <c r="M76" s="109"/>
      <c r="N76" s="109"/>
      <c r="O76" s="301"/>
      <c r="P76" s="303"/>
      <c r="Q76" s="325"/>
      <c r="R76" s="325"/>
      <c r="S76" s="325"/>
      <c r="T76" s="325"/>
      <c r="U76" s="325"/>
      <c r="V76" s="304"/>
      <c r="W76" s="301"/>
      <c r="X76" s="386"/>
      <c r="Y76" s="392"/>
      <c r="Z76" s="368"/>
      <c r="AA76" s="368"/>
      <c r="AB76" s="368"/>
      <c r="AC76" s="301"/>
      <c r="AD76" s="303"/>
      <c r="AE76" s="355"/>
      <c r="AF76" s="355"/>
      <c r="AG76" s="355"/>
      <c r="AH76" s="355"/>
      <c r="AI76" s="355"/>
      <c r="AJ76" s="301"/>
      <c r="AK76" s="301"/>
      <c r="AL76" s="302">
        <f t="shared" si="14"/>
        <v>0</v>
      </c>
      <c r="AM76" s="110">
        <f t="shared" si="9"/>
        <v>0</v>
      </c>
      <c r="AN76" s="110">
        <f t="shared" si="9"/>
        <v>0</v>
      </c>
      <c r="AO76" s="110">
        <f t="shared" si="10"/>
        <v>0</v>
      </c>
      <c r="AP76" s="123"/>
      <c r="AQ76" s="239">
        <f t="shared" si="11"/>
      </c>
      <c r="AR76" s="239">
        <f t="shared" si="12"/>
      </c>
      <c r="AS76" s="326">
        <f>IF(ISNA(VLOOKUP(AQ76,'April 2022'!$A$5:$AU$108,46,FALSE)),0,VLOOKUP(AQ76,'April 2022'!$A$5:$AU$108,46,FALSE))</f>
        <v>0</v>
      </c>
      <c r="AT76" s="110">
        <f t="shared" si="13"/>
        <v>0</v>
      </c>
      <c r="AU76" s="108"/>
    </row>
    <row r="77" spans="1:47" s="13" customFormat="1" ht="31.5" customHeight="1">
      <c r="A77" s="178"/>
      <c r="B77" s="178"/>
      <c r="C77" s="332"/>
      <c r="D77" s="200"/>
      <c r="E77" s="200"/>
      <c r="F77" s="200"/>
      <c r="G77" s="160"/>
      <c r="H77" s="228"/>
      <c r="I77" s="228"/>
      <c r="J77" s="109"/>
      <c r="K77" s="109"/>
      <c r="L77" s="109"/>
      <c r="M77" s="109"/>
      <c r="N77" s="109"/>
      <c r="O77" s="301"/>
      <c r="P77" s="303"/>
      <c r="Q77" s="325"/>
      <c r="R77" s="325"/>
      <c r="S77" s="325"/>
      <c r="T77" s="325"/>
      <c r="U77" s="325"/>
      <c r="V77" s="304"/>
      <c r="W77" s="301"/>
      <c r="X77" s="386"/>
      <c r="Y77" s="392"/>
      <c r="Z77" s="368"/>
      <c r="AA77" s="368"/>
      <c r="AB77" s="368"/>
      <c r="AC77" s="301"/>
      <c r="AD77" s="303"/>
      <c r="AE77" s="362"/>
      <c r="AF77" s="362"/>
      <c r="AG77" s="362"/>
      <c r="AH77" s="368"/>
      <c r="AI77" s="362"/>
      <c r="AJ77" s="301"/>
      <c r="AK77" s="301"/>
      <c r="AL77" s="302">
        <f t="shared" si="14"/>
        <v>0</v>
      </c>
      <c r="AM77" s="110">
        <f t="shared" si="9"/>
        <v>0</v>
      </c>
      <c r="AN77" s="110">
        <f t="shared" si="9"/>
        <v>0</v>
      </c>
      <c r="AO77" s="110">
        <f t="shared" si="10"/>
        <v>0</v>
      </c>
      <c r="AP77" s="123"/>
      <c r="AQ77" s="239">
        <f t="shared" si="11"/>
      </c>
      <c r="AR77" s="239">
        <f t="shared" si="12"/>
      </c>
      <c r="AS77" s="326">
        <f>IF(ISNA(VLOOKUP(AQ77,'April 2022'!$A$5:$AU$108,46,FALSE)),0,VLOOKUP(AQ77,'April 2022'!$A$5:$AU$108,46,FALSE))</f>
        <v>0</v>
      </c>
      <c r="AT77" s="110">
        <f t="shared" si="13"/>
        <v>0</v>
      </c>
      <c r="AU77" s="108"/>
    </row>
    <row r="78" spans="1:47" s="12" customFormat="1" ht="31.5" customHeight="1">
      <c r="A78" s="178"/>
      <c r="B78" s="178"/>
      <c r="C78" s="332"/>
      <c r="D78" s="200"/>
      <c r="E78" s="200"/>
      <c r="F78" s="200"/>
      <c r="G78" s="160"/>
      <c r="H78" s="228"/>
      <c r="I78" s="228"/>
      <c r="J78" s="109"/>
      <c r="K78" s="109"/>
      <c r="L78" s="109"/>
      <c r="M78" s="109"/>
      <c r="N78" s="109"/>
      <c r="O78" s="301"/>
      <c r="P78" s="303"/>
      <c r="Q78" s="325"/>
      <c r="R78" s="325"/>
      <c r="S78" s="325"/>
      <c r="T78" s="325"/>
      <c r="U78" s="325"/>
      <c r="V78" s="304"/>
      <c r="W78" s="301"/>
      <c r="X78" s="386"/>
      <c r="Y78" s="392"/>
      <c r="Z78" s="368"/>
      <c r="AA78" s="368"/>
      <c r="AB78" s="368"/>
      <c r="AC78" s="301"/>
      <c r="AD78" s="303"/>
      <c r="AE78" s="362"/>
      <c r="AF78" s="362"/>
      <c r="AG78" s="362"/>
      <c r="AH78" s="368"/>
      <c r="AI78" s="362"/>
      <c r="AJ78" s="301"/>
      <c r="AK78" s="301"/>
      <c r="AL78" s="302">
        <f t="shared" si="14"/>
        <v>0</v>
      </c>
      <c r="AM78" s="110">
        <f t="shared" si="9"/>
        <v>0</v>
      </c>
      <c r="AN78" s="110">
        <f t="shared" si="9"/>
        <v>0</v>
      </c>
      <c r="AO78" s="110">
        <f t="shared" si="10"/>
        <v>0</v>
      </c>
      <c r="AP78" s="123"/>
      <c r="AQ78" s="239">
        <f t="shared" si="11"/>
      </c>
      <c r="AR78" s="239">
        <f t="shared" si="12"/>
      </c>
      <c r="AS78" s="326">
        <f>IF(ISNA(VLOOKUP(AQ78,'April 2022'!$A$5:$AU$108,46,FALSE)),0,VLOOKUP(AQ78,'April 2022'!$A$5:$AU$108,46,FALSE))</f>
        <v>0</v>
      </c>
      <c r="AT78" s="110">
        <f t="shared" si="13"/>
        <v>0</v>
      </c>
      <c r="AU78" s="108"/>
    </row>
    <row r="79" spans="1:47" s="13" customFormat="1" ht="31.5" customHeight="1">
      <c r="A79" s="178"/>
      <c r="B79" s="178"/>
      <c r="C79" s="332"/>
      <c r="D79" s="200"/>
      <c r="E79" s="200"/>
      <c r="F79" s="200"/>
      <c r="G79" s="160"/>
      <c r="H79" s="228"/>
      <c r="I79" s="228"/>
      <c r="J79" s="109"/>
      <c r="K79" s="109"/>
      <c r="L79" s="109"/>
      <c r="M79" s="109"/>
      <c r="N79" s="109"/>
      <c r="O79" s="301"/>
      <c r="P79" s="303"/>
      <c r="Q79" s="325"/>
      <c r="R79" s="325"/>
      <c r="S79" s="325"/>
      <c r="T79" s="325"/>
      <c r="U79" s="325"/>
      <c r="V79" s="304"/>
      <c r="W79" s="301"/>
      <c r="X79" s="386"/>
      <c r="Y79" s="392"/>
      <c r="Z79" s="368"/>
      <c r="AA79" s="368"/>
      <c r="AB79" s="368"/>
      <c r="AC79" s="301"/>
      <c r="AD79" s="303"/>
      <c r="AE79" s="362"/>
      <c r="AF79" s="368"/>
      <c r="AG79" s="368"/>
      <c r="AH79" s="368"/>
      <c r="AI79" s="368"/>
      <c r="AJ79" s="301"/>
      <c r="AK79" s="301"/>
      <c r="AL79" s="302">
        <f t="shared" si="14"/>
        <v>0</v>
      </c>
      <c r="AM79" s="110">
        <f t="shared" si="9"/>
        <v>0</v>
      </c>
      <c r="AN79" s="110">
        <f t="shared" si="9"/>
        <v>0</v>
      </c>
      <c r="AO79" s="110">
        <f t="shared" si="10"/>
        <v>0</v>
      </c>
      <c r="AP79" s="123"/>
      <c r="AQ79" s="239">
        <f t="shared" si="11"/>
      </c>
      <c r="AR79" s="239">
        <f t="shared" si="12"/>
      </c>
      <c r="AS79" s="326">
        <f>IF(ISNA(VLOOKUP(AQ79,'April 2022'!$A$5:$AU$108,46,FALSE)),0,VLOOKUP(AQ79,'April 2022'!$A$5:$AU$108,46,FALSE))</f>
        <v>0</v>
      </c>
      <c r="AT79" s="110">
        <f t="shared" si="13"/>
        <v>0</v>
      </c>
      <c r="AU79" s="108"/>
    </row>
    <row r="80" spans="1:47" s="12" customFormat="1" ht="31.5" customHeight="1">
      <c r="A80" s="178"/>
      <c r="B80" s="178"/>
      <c r="C80" s="332"/>
      <c r="D80" s="200"/>
      <c r="E80" s="200"/>
      <c r="F80" s="200"/>
      <c r="G80" s="160"/>
      <c r="H80" s="228"/>
      <c r="I80" s="228"/>
      <c r="J80" s="109"/>
      <c r="K80" s="109"/>
      <c r="L80" s="109"/>
      <c r="M80" s="109"/>
      <c r="N80" s="109"/>
      <c r="O80" s="301"/>
      <c r="P80" s="303"/>
      <c r="Q80" s="325"/>
      <c r="R80" s="325"/>
      <c r="S80" s="325"/>
      <c r="T80" s="325"/>
      <c r="U80" s="325"/>
      <c r="V80" s="304"/>
      <c r="W80" s="301"/>
      <c r="X80" s="386"/>
      <c r="Y80" s="392"/>
      <c r="Z80" s="368"/>
      <c r="AA80" s="368"/>
      <c r="AB80" s="368"/>
      <c r="AC80" s="301"/>
      <c r="AD80" s="303"/>
      <c r="AE80" s="362"/>
      <c r="AF80" s="368"/>
      <c r="AG80" s="368"/>
      <c r="AH80" s="368"/>
      <c r="AI80" s="368"/>
      <c r="AJ80" s="301"/>
      <c r="AK80" s="301"/>
      <c r="AL80" s="302">
        <f t="shared" si="14"/>
        <v>0</v>
      </c>
      <c r="AM80" s="110">
        <f t="shared" si="9"/>
        <v>0</v>
      </c>
      <c r="AN80" s="110">
        <f t="shared" si="9"/>
        <v>0</v>
      </c>
      <c r="AO80" s="110">
        <f t="shared" si="10"/>
        <v>0</v>
      </c>
      <c r="AP80" s="123"/>
      <c r="AQ80" s="239">
        <f t="shared" si="11"/>
      </c>
      <c r="AR80" s="239">
        <f t="shared" si="12"/>
      </c>
      <c r="AS80" s="326">
        <f>IF(ISNA(VLOOKUP(AQ80,'April 2022'!$A$5:$AU$108,46,FALSE)),0,VLOOKUP(AQ80,'April 2022'!$A$5:$AU$108,46,FALSE))</f>
        <v>0</v>
      </c>
      <c r="AT80" s="110">
        <f t="shared" si="13"/>
        <v>0</v>
      </c>
      <c r="AU80" s="108"/>
    </row>
    <row r="81" spans="1:47" s="13" customFormat="1" ht="31.5" customHeight="1">
      <c r="A81" s="178"/>
      <c r="B81" s="178"/>
      <c r="C81" s="332"/>
      <c r="D81" s="200"/>
      <c r="E81" s="200"/>
      <c r="F81" s="200"/>
      <c r="G81" s="160"/>
      <c r="H81" s="228"/>
      <c r="I81" s="228"/>
      <c r="J81" s="109"/>
      <c r="K81" s="109"/>
      <c r="L81" s="109"/>
      <c r="M81" s="109"/>
      <c r="N81" s="109"/>
      <c r="O81" s="301"/>
      <c r="P81" s="303"/>
      <c r="Q81" s="325"/>
      <c r="R81" s="325"/>
      <c r="S81" s="325"/>
      <c r="T81" s="325"/>
      <c r="U81" s="325"/>
      <c r="V81" s="304"/>
      <c r="W81" s="301"/>
      <c r="X81" s="386"/>
      <c r="Y81" s="392"/>
      <c r="Z81" s="368"/>
      <c r="AA81" s="368"/>
      <c r="AB81" s="368"/>
      <c r="AC81" s="301"/>
      <c r="AD81" s="303"/>
      <c r="AE81" s="362"/>
      <c r="AF81" s="368"/>
      <c r="AG81" s="368"/>
      <c r="AH81" s="368"/>
      <c r="AI81" s="368"/>
      <c r="AJ81" s="301"/>
      <c r="AK81" s="301"/>
      <c r="AL81" s="302">
        <f t="shared" si="14"/>
        <v>0</v>
      </c>
      <c r="AM81" s="110">
        <f t="shared" si="9"/>
        <v>0</v>
      </c>
      <c r="AN81" s="110">
        <f t="shared" si="9"/>
        <v>0</v>
      </c>
      <c r="AO81" s="110">
        <f t="shared" si="10"/>
        <v>0</v>
      </c>
      <c r="AP81" s="123"/>
      <c r="AQ81" s="239">
        <f t="shared" si="11"/>
      </c>
      <c r="AR81" s="239">
        <f t="shared" si="12"/>
      </c>
      <c r="AS81" s="326">
        <f>IF(ISNA(VLOOKUP(AQ81,'April 2022'!$A$5:$AU$108,46,FALSE)),0,VLOOKUP(AQ81,'April 2022'!$A$5:$AU$108,46,FALSE))</f>
        <v>0</v>
      </c>
      <c r="AT81" s="110">
        <f t="shared" si="13"/>
        <v>0</v>
      </c>
      <c r="AU81" s="108"/>
    </row>
    <row r="82" spans="1:47" s="13" customFormat="1" ht="31.5" customHeight="1">
      <c r="A82" s="178"/>
      <c r="B82" s="178"/>
      <c r="C82" s="332"/>
      <c r="D82" s="200"/>
      <c r="E82" s="200"/>
      <c r="F82" s="200"/>
      <c r="G82" s="160"/>
      <c r="H82" s="228"/>
      <c r="I82" s="228"/>
      <c r="J82" s="109"/>
      <c r="K82" s="109"/>
      <c r="L82" s="109"/>
      <c r="M82" s="109"/>
      <c r="N82" s="109"/>
      <c r="O82" s="301"/>
      <c r="P82" s="303"/>
      <c r="Q82" s="325"/>
      <c r="R82" s="325"/>
      <c r="S82" s="325"/>
      <c r="T82" s="325"/>
      <c r="U82" s="325"/>
      <c r="V82" s="304"/>
      <c r="W82" s="301"/>
      <c r="X82" s="386"/>
      <c r="Y82" s="392"/>
      <c r="Z82" s="368"/>
      <c r="AA82" s="368"/>
      <c r="AB82" s="368"/>
      <c r="AC82" s="301"/>
      <c r="AD82" s="303"/>
      <c r="AE82" s="362"/>
      <c r="AF82" s="368"/>
      <c r="AG82" s="368"/>
      <c r="AH82" s="368"/>
      <c r="AI82" s="368"/>
      <c r="AJ82" s="301"/>
      <c r="AK82" s="301"/>
      <c r="AL82" s="302">
        <f t="shared" si="14"/>
        <v>0</v>
      </c>
      <c r="AM82" s="110">
        <f t="shared" si="9"/>
        <v>0</v>
      </c>
      <c r="AN82" s="110">
        <f t="shared" si="9"/>
        <v>0</v>
      </c>
      <c r="AO82" s="110">
        <f t="shared" si="10"/>
        <v>0</v>
      </c>
      <c r="AP82" s="123"/>
      <c r="AQ82" s="239">
        <f t="shared" si="11"/>
      </c>
      <c r="AR82" s="239">
        <f t="shared" si="12"/>
      </c>
      <c r="AS82" s="326">
        <f>IF(ISNA(VLOOKUP(AQ82,'April 2022'!$A$5:$AU$108,46,FALSE)),0,VLOOKUP(AQ82,'April 2022'!$A$5:$AU$108,46,FALSE))</f>
        <v>0</v>
      </c>
      <c r="AT82" s="110">
        <f t="shared" si="13"/>
        <v>0</v>
      </c>
      <c r="AU82" s="108"/>
    </row>
    <row r="83" spans="1:47" s="13" customFormat="1" ht="31.5" customHeight="1">
      <c r="A83" s="178"/>
      <c r="B83" s="178"/>
      <c r="C83" s="332"/>
      <c r="D83" s="200"/>
      <c r="E83" s="200"/>
      <c r="F83" s="200"/>
      <c r="G83" s="160"/>
      <c r="H83" s="228"/>
      <c r="I83" s="228"/>
      <c r="J83" s="109"/>
      <c r="K83" s="109"/>
      <c r="L83" s="109"/>
      <c r="M83" s="109"/>
      <c r="N83" s="109"/>
      <c r="O83" s="301"/>
      <c r="P83" s="303"/>
      <c r="Q83" s="325"/>
      <c r="R83" s="325"/>
      <c r="S83" s="325"/>
      <c r="T83" s="325"/>
      <c r="U83" s="325"/>
      <c r="V83" s="304"/>
      <c r="W83" s="301"/>
      <c r="X83" s="386"/>
      <c r="Y83" s="392"/>
      <c r="Z83" s="368"/>
      <c r="AA83" s="368"/>
      <c r="AB83" s="368"/>
      <c r="AC83" s="301"/>
      <c r="AD83" s="303"/>
      <c r="AE83" s="353"/>
      <c r="AF83" s="353"/>
      <c r="AG83" s="353"/>
      <c r="AH83" s="353"/>
      <c r="AI83" s="353"/>
      <c r="AJ83" s="301"/>
      <c r="AK83" s="301"/>
      <c r="AL83" s="302">
        <f t="shared" si="14"/>
        <v>0</v>
      </c>
      <c r="AM83" s="110">
        <f t="shared" si="9"/>
        <v>0</v>
      </c>
      <c r="AN83" s="110">
        <f t="shared" si="9"/>
        <v>0</v>
      </c>
      <c r="AO83" s="110">
        <f t="shared" si="10"/>
        <v>0</v>
      </c>
      <c r="AP83" s="123"/>
      <c r="AQ83" s="239">
        <f t="shared" si="11"/>
      </c>
      <c r="AR83" s="239">
        <f t="shared" si="12"/>
      </c>
      <c r="AS83" s="326">
        <f>IF(ISNA(VLOOKUP(AQ83,'April 2022'!$A$5:$AU$108,46,FALSE)),0,VLOOKUP(AQ83,'April 2022'!$A$5:$AU$108,46,FALSE))</f>
        <v>0</v>
      </c>
      <c r="AT83" s="110">
        <f t="shared" si="13"/>
        <v>0</v>
      </c>
      <c r="AU83" s="108"/>
    </row>
    <row r="84" spans="1:47" s="13" customFormat="1" ht="31.5" customHeight="1">
      <c r="A84" s="178"/>
      <c r="B84" s="178"/>
      <c r="C84" s="332"/>
      <c r="D84" s="200"/>
      <c r="E84" s="200"/>
      <c r="F84" s="200"/>
      <c r="G84" s="160"/>
      <c r="H84" s="228"/>
      <c r="I84" s="228"/>
      <c r="J84" s="109"/>
      <c r="K84" s="109"/>
      <c r="L84" s="109"/>
      <c r="M84" s="109"/>
      <c r="N84" s="109"/>
      <c r="O84" s="301"/>
      <c r="P84" s="303"/>
      <c r="Q84" s="325"/>
      <c r="R84" s="325"/>
      <c r="S84" s="325"/>
      <c r="T84" s="325"/>
      <c r="U84" s="325"/>
      <c r="V84" s="304"/>
      <c r="W84" s="301"/>
      <c r="X84" s="386"/>
      <c r="Y84" s="392"/>
      <c r="Z84" s="368"/>
      <c r="AA84" s="368"/>
      <c r="AB84" s="368"/>
      <c r="AC84" s="301"/>
      <c r="AD84" s="303"/>
      <c r="AE84" s="355"/>
      <c r="AF84" s="355"/>
      <c r="AG84" s="355"/>
      <c r="AH84" s="355"/>
      <c r="AI84" s="355"/>
      <c r="AJ84" s="301"/>
      <c r="AK84" s="301"/>
      <c r="AL84" s="302">
        <f t="shared" si="14"/>
        <v>0</v>
      </c>
      <c r="AM84" s="110">
        <f t="shared" si="9"/>
        <v>0</v>
      </c>
      <c r="AN84" s="110">
        <f t="shared" si="9"/>
        <v>0</v>
      </c>
      <c r="AO84" s="110">
        <f t="shared" si="10"/>
        <v>0</v>
      </c>
      <c r="AP84" s="123"/>
      <c r="AQ84" s="239">
        <f t="shared" si="11"/>
      </c>
      <c r="AR84" s="239">
        <f t="shared" si="12"/>
      </c>
      <c r="AS84" s="326">
        <f>IF(ISNA(VLOOKUP(AQ84,'April 2022'!$A$5:$AU$108,46,FALSE)),0,VLOOKUP(AQ84,'April 2022'!$A$5:$AU$108,46,FALSE))</f>
        <v>0</v>
      </c>
      <c r="AT84" s="110">
        <f t="shared" si="13"/>
        <v>0</v>
      </c>
      <c r="AU84" s="108"/>
    </row>
    <row r="85" spans="1:47" s="13" customFormat="1" ht="31.5" customHeight="1">
      <c r="A85" s="178"/>
      <c r="B85" s="178"/>
      <c r="C85" s="332"/>
      <c r="D85" s="200"/>
      <c r="E85" s="200"/>
      <c r="F85" s="200"/>
      <c r="G85" s="160"/>
      <c r="H85" s="228"/>
      <c r="I85" s="228"/>
      <c r="J85" s="109"/>
      <c r="K85" s="109"/>
      <c r="L85" s="109"/>
      <c r="M85" s="109"/>
      <c r="N85" s="109"/>
      <c r="O85" s="301"/>
      <c r="P85" s="303"/>
      <c r="Q85" s="325"/>
      <c r="R85" s="325"/>
      <c r="S85" s="325"/>
      <c r="T85" s="325"/>
      <c r="U85" s="325"/>
      <c r="V85" s="304"/>
      <c r="W85" s="301"/>
      <c r="X85" s="386"/>
      <c r="Y85" s="392"/>
      <c r="Z85" s="368"/>
      <c r="AA85" s="368"/>
      <c r="AB85" s="368"/>
      <c r="AC85" s="301"/>
      <c r="AD85" s="303"/>
      <c r="AE85" s="362"/>
      <c r="AF85" s="362"/>
      <c r="AG85" s="362"/>
      <c r="AH85" s="368"/>
      <c r="AI85" s="362"/>
      <c r="AJ85" s="301"/>
      <c r="AK85" s="301"/>
      <c r="AL85" s="302">
        <f t="shared" si="14"/>
        <v>0</v>
      </c>
      <c r="AM85" s="110">
        <f t="shared" si="9"/>
        <v>0</v>
      </c>
      <c r="AN85" s="110">
        <f t="shared" si="9"/>
        <v>0</v>
      </c>
      <c r="AO85" s="110">
        <f t="shared" si="10"/>
        <v>0</v>
      </c>
      <c r="AP85" s="123"/>
      <c r="AQ85" s="239">
        <f t="shared" si="11"/>
      </c>
      <c r="AR85" s="239">
        <f t="shared" si="12"/>
      </c>
      <c r="AS85" s="326">
        <f>IF(ISNA(VLOOKUP(AQ85,'April 2022'!$A$5:$AU$108,46,FALSE)),0,VLOOKUP(AQ85,'April 2022'!$A$5:$AU$108,46,FALSE))</f>
        <v>0</v>
      </c>
      <c r="AT85" s="110">
        <f t="shared" si="13"/>
        <v>0</v>
      </c>
      <c r="AU85" s="108"/>
    </row>
    <row r="86" spans="1:47" s="13" customFormat="1" ht="31.5" customHeight="1">
      <c r="A86" s="178"/>
      <c r="B86" s="178"/>
      <c r="C86" s="332"/>
      <c r="D86" s="200"/>
      <c r="E86" s="200"/>
      <c r="F86" s="200"/>
      <c r="G86" s="160"/>
      <c r="H86" s="228"/>
      <c r="I86" s="228"/>
      <c r="J86" s="109"/>
      <c r="K86" s="109"/>
      <c r="L86" s="109"/>
      <c r="M86" s="109"/>
      <c r="N86" s="109"/>
      <c r="O86" s="301"/>
      <c r="P86" s="303"/>
      <c r="Q86" s="325"/>
      <c r="R86" s="325"/>
      <c r="S86" s="325"/>
      <c r="T86" s="325"/>
      <c r="U86" s="325"/>
      <c r="V86" s="304"/>
      <c r="W86" s="301"/>
      <c r="X86" s="386"/>
      <c r="Y86" s="392"/>
      <c r="Z86" s="368"/>
      <c r="AA86" s="368"/>
      <c r="AB86" s="368"/>
      <c r="AC86" s="301"/>
      <c r="AD86" s="303"/>
      <c r="AE86" s="362"/>
      <c r="AF86" s="362"/>
      <c r="AG86" s="362"/>
      <c r="AH86" s="368"/>
      <c r="AI86" s="362"/>
      <c r="AJ86" s="301"/>
      <c r="AK86" s="301"/>
      <c r="AL86" s="302">
        <f t="shared" si="14"/>
        <v>0</v>
      </c>
      <c r="AM86" s="110">
        <f t="shared" si="9"/>
        <v>0</v>
      </c>
      <c r="AN86" s="110">
        <f t="shared" si="9"/>
        <v>0</v>
      </c>
      <c r="AO86" s="110">
        <f t="shared" si="10"/>
        <v>0</v>
      </c>
      <c r="AP86" s="123"/>
      <c r="AQ86" s="239">
        <f t="shared" si="11"/>
      </c>
      <c r="AR86" s="239">
        <f t="shared" si="12"/>
      </c>
      <c r="AS86" s="326">
        <f>IF(ISNA(VLOOKUP(AQ86,'April 2022'!$A$5:$AU$108,46,FALSE)),0,VLOOKUP(AQ86,'April 2022'!$A$5:$AU$108,46,FALSE))</f>
        <v>0</v>
      </c>
      <c r="AT86" s="110">
        <f t="shared" si="13"/>
        <v>0</v>
      </c>
      <c r="AU86" s="108"/>
    </row>
    <row r="87" spans="1:47" s="13" customFormat="1" ht="31.5" customHeight="1">
      <c r="A87" s="178"/>
      <c r="B87" s="178"/>
      <c r="C87" s="332"/>
      <c r="D87" s="200"/>
      <c r="E87" s="200"/>
      <c r="F87" s="200"/>
      <c r="G87" s="160"/>
      <c r="H87" s="228"/>
      <c r="I87" s="228"/>
      <c r="J87" s="109"/>
      <c r="K87" s="109"/>
      <c r="L87" s="109"/>
      <c r="M87" s="109"/>
      <c r="N87" s="109"/>
      <c r="O87" s="301"/>
      <c r="P87" s="303"/>
      <c r="Q87" s="325"/>
      <c r="R87" s="325"/>
      <c r="S87" s="325"/>
      <c r="T87" s="325"/>
      <c r="U87" s="325"/>
      <c r="V87" s="304"/>
      <c r="W87" s="301"/>
      <c r="X87" s="386"/>
      <c r="Y87" s="392"/>
      <c r="Z87" s="368"/>
      <c r="AA87" s="368"/>
      <c r="AB87" s="368"/>
      <c r="AC87" s="301"/>
      <c r="AD87" s="303"/>
      <c r="AE87" s="362"/>
      <c r="AF87" s="368"/>
      <c r="AG87" s="368"/>
      <c r="AH87" s="368"/>
      <c r="AI87" s="368"/>
      <c r="AJ87" s="301"/>
      <c r="AK87" s="301"/>
      <c r="AL87" s="302">
        <f t="shared" si="14"/>
        <v>0</v>
      </c>
      <c r="AM87" s="110">
        <f t="shared" si="9"/>
        <v>0</v>
      </c>
      <c r="AN87" s="110">
        <f t="shared" si="9"/>
        <v>0</v>
      </c>
      <c r="AO87" s="110">
        <f t="shared" si="10"/>
        <v>0</v>
      </c>
      <c r="AP87" s="123"/>
      <c r="AQ87" s="239">
        <f t="shared" si="11"/>
      </c>
      <c r="AR87" s="239">
        <f t="shared" si="12"/>
      </c>
      <c r="AS87" s="326">
        <f>IF(ISNA(VLOOKUP(AQ87,'April 2022'!$A$5:$AU$108,46,FALSE)),0,VLOOKUP(AQ87,'April 2022'!$A$5:$AU$108,46,FALSE))</f>
        <v>0</v>
      </c>
      <c r="AT87" s="110">
        <f t="shared" si="13"/>
        <v>0</v>
      </c>
      <c r="AU87" s="108"/>
    </row>
    <row r="88" spans="1:47" s="13" customFormat="1" ht="31.5" customHeight="1">
      <c r="A88" s="178"/>
      <c r="B88" s="178"/>
      <c r="C88" s="332"/>
      <c r="D88" s="200"/>
      <c r="E88" s="200"/>
      <c r="F88" s="200"/>
      <c r="G88" s="160"/>
      <c r="H88" s="228"/>
      <c r="I88" s="228"/>
      <c r="J88" s="109"/>
      <c r="K88" s="109"/>
      <c r="L88" s="109"/>
      <c r="M88" s="109"/>
      <c r="N88" s="109"/>
      <c r="O88" s="301"/>
      <c r="P88" s="303"/>
      <c r="Q88" s="325"/>
      <c r="R88" s="325"/>
      <c r="S88" s="325"/>
      <c r="T88" s="325"/>
      <c r="U88" s="325"/>
      <c r="V88" s="304"/>
      <c r="W88" s="301"/>
      <c r="X88" s="386"/>
      <c r="Y88" s="392"/>
      <c r="Z88" s="368"/>
      <c r="AA88" s="368"/>
      <c r="AB88" s="368"/>
      <c r="AC88" s="301"/>
      <c r="AD88" s="303"/>
      <c r="AE88" s="362"/>
      <c r="AF88" s="368"/>
      <c r="AG88" s="368"/>
      <c r="AH88" s="368"/>
      <c r="AI88" s="368"/>
      <c r="AJ88" s="301"/>
      <c r="AK88" s="301"/>
      <c r="AL88" s="302">
        <f t="shared" si="14"/>
        <v>0</v>
      </c>
      <c r="AM88" s="110">
        <f t="shared" si="9"/>
        <v>0</v>
      </c>
      <c r="AN88" s="110">
        <f t="shared" si="9"/>
        <v>0</v>
      </c>
      <c r="AO88" s="110">
        <f t="shared" si="10"/>
        <v>0</v>
      </c>
      <c r="AP88" s="123"/>
      <c r="AQ88" s="239">
        <f t="shared" si="11"/>
      </c>
      <c r="AR88" s="239">
        <f t="shared" si="12"/>
      </c>
      <c r="AS88" s="326">
        <f>IF(ISNA(VLOOKUP(AQ88,'April 2022'!$A$5:$AU$108,46,FALSE)),0,VLOOKUP(AQ88,'April 2022'!$A$5:$AU$108,46,FALSE))</f>
        <v>0</v>
      </c>
      <c r="AT88" s="110">
        <f t="shared" si="13"/>
        <v>0</v>
      </c>
      <c r="AU88" s="108"/>
    </row>
    <row r="89" spans="1:47" s="13" customFormat="1" ht="31.5" customHeight="1">
      <c r="A89" s="178"/>
      <c r="B89" s="178"/>
      <c r="C89" s="332"/>
      <c r="D89" s="200"/>
      <c r="E89" s="200"/>
      <c r="F89" s="200"/>
      <c r="G89" s="160"/>
      <c r="H89" s="228"/>
      <c r="I89" s="228"/>
      <c r="J89" s="109"/>
      <c r="K89" s="109"/>
      <c r="L89" s="109"/>
      <c r="M89" s="109"/>
      <c r="N89" s="109"/>
      <c r="O89" s="301"/>
      <c r="P89" s="303"/>
      <c r="Q89" s="325"/>
      <c r="R89" s="325"/>
      <c r="S89" s="325"/>
      <c r="T89" s="325"/>
      <c r="U89" s="325"/>
      <c r="V89" s="304"/>
      <c r="W89" s="301"/>
      <c r="X89" s="386"/>
      <c r="Y89" s="392"/>
      <c r="Z89" s="368"/>
      <c r="AA89" s="368"/>
      <c r="AB89" s="368"/>
      <c r="AC89" s="301"/>
      <c r="AD89" s="303"/>
      <c r="AE89" s="362"/>
      <c r="AF89" s="368"/>
      <c r="AG89" s="368"/>
      <c r="AH89" s="368"/>
      <c r="AI89" s="368"/>
      <c r="AJ89" s="301"/>
      <c r="AK89" s="301"/>
      <c r="AL89" s="302">
        <f t="shared" si="14"/>
        <v>0</v>
      </c>
      <c r="AM89" s="110">
        <f t="shared" si="9"/>
        <v>0</v>
      </c>
      <c r="AN89" s="110">
        <f t="shared" si="9"/>
        <v>0</v>
      </c>
      <c r="AO89" s="110">
        <f t="shared" si="10"/>
        <v>0</v>
      </c>
      <c r="AP89" s="123"/>
      <c r="AQ89" s="239">
        <f t="shared" si="11"/>
      </c>
      <c r="AR89" s="239">
        <f t="shared" si="12"/>
      </c>
      <c r="AS89" s="326">
        <f>IF(ISNA(VLOOKUP(AQ89,'April 2022'!$A$5:$AU$108,46,FALSE)),0,VLOOKUP(AQ89,'April 2022'!$A$5:$AU$108,46,FALSE))</f>
        <v>0</v>
      </c>
      <c r="AT89" s="110">
        <f t="shared" si="13"/>
        <v>0</v>
      </c>
      <c r="AU89" s="108"/>
    </row>
    <row r="90" spans="1:47" s="13" customFormat="1" ht="31.5" customHeight="1">
      <c r="A90" s="178"/>
      <c r="B90" s="178"/>
      <c r="C90" s="332"/>
      <c r="D90" s="200"/>
      <c r="E90" s="200"/>
      <c r="F90" s="200"/>
      <c r="G90" s="160"/>
      <c r="H90" s="228"/>
      <c r="I90" s="228"/>
      <c r="J90" s="109"/>
      <c r="K90" s="109"/>
      <c r="L90" s="109"/>
      <c r="M90" s="109"/>
      <c r="N90" s="109"/>
      <c r="O90" s="301"/>
      <c r="P90" s="303"/>
      <c r="Q90" s="325"/>
      <c r="R90" s="325"/>
      <c r="S90" s="325"/>
      <c r="T90" s="325"/>
      <c r="U90" s="325"/>
      <c r="V90" s="304"/>
      <c r="W90" s="301"/>
      <c r="X90" s="386"/>
      <c r="Y90" s="392"/>
      <c r="Z90" s="368"/>
      <c r="AA90" s="368"/>
      <c r="AB90" s="368"/>
      <c r="AC90" s="301"/>
      <c r="AD90" s="303"/>
      <c r="AE90" s="362"/>
      <c r="AF90" s="368"/>
      <c r="AG90" s="368"/>
      <c r="AH90" s="368"/>
      <c r="AI90" s="368"/>
      <c r="AJ90" s="301"/>
      <c r="AK90" s="301"/>
      <c r="AL90" s="302">
        <f t="shared" si="14"/>
        <v>0</v>
      </c>
      <c r="AM90" s="110">
        <f t="shared" si="9"/>
        <v>0</v>
      </c>
      <c r="AN90" s="110">
        <f t="shared" si="9"/>
        <v>0</v>
      </c>
      <c r="AO90" s="110">
        <f t="shared" si="10"/>
        <v>0</v>
      </c>
      <c r="AP90" s="123"/>
      <c r="AQ90" s="239">
        <f t="shared" si="11"/>
      </c>
      <c r="AR90" s="239">
        <f t="shared" si="12"/>
      </c>
      <c r="AS90" s="326">
        <f>IF(ISNA(VLOOKUP(AQ90,'April 2022'!$A$5:$AU$108,46,FALSE)),0,VLOOKUP(AQ90,'April 2022'!$A$5:$AU$108,46,FALSE))</f>
        <v>0</v>
      </c>
      <c r="AT90" s="110">
        <f t="shared" si="13"/>
        <v>0</v>
      </c>
      <c r="AU90" s="108"/>
    </row>
    <row r="91" spans="1:47" s="13" customFormat="1" ht="31.5" customHeight="1">
      <c r="A91" s="178"/>
      <c r="B91" s="178"/>
      <c r="C91" s="332"/>
      <c r="D91" s="200"/>
      <c r="E91" s="200"/>
      <c r="F91" s="200"/>
      <c r="G91" s="160"/>
      <c r="H91" s="228"/>
      <c r="I91" s="228"/>
      <c r="J91" s="109"/>
      <c r="K91" s="109"/>
      <c r="L91" s="109"/>
      <c r="M91" s="109"/>
      <c r="N91" s="109"/>
      <c r="O91" s="301"/>
      <c r="P91" s="303"/>
      <c r="Q91" s="325"/>
      <c r="R91" s="325"/>
      <c r="S91" s="325"/>
      <c r="T91" s="325"/>
      <c r="U91" s="325"/>
      <c r="V91" s="304"/>
      <c r="W91" s="301"/>
      <c r="X91" s="386"/>
      <c r="Y91" s="392"/>
      <c r="Z91" s="368"/>
      <c r="AA91" s="368"/>
      <c r="AB91" s="368"/>
      <c r="AC91" s="301"/>
      <c r="AD91" s="303"/>
      <c r="AE91" s="353"/>
      <c r="AF91" s="353"/>
      <c r="AG91" s="353"/>
      <c r="AH91" s="353"/>
      <c r="AI91" s="353"/>
      <c r="AJ91" s="301"/>
      <c r="AK91" s="301"/>
      <c r="AL91" s="302">
        <f t="shared" si="14"/>
        <v>0</v>
      </c>
      <c r="AM91" s="110">
        <f t="shared" si="9"/>
        <v>0</v>
      </c>
      <c r="AN91" s="110">
        <f t="shared" si="9"/>
        <v>0</v>
      </c>
      <c r="AO91" s="110">
        <f t="shared" si="10"/>
        <v>0</v>
      </c>
      <c r="AP91" s="123"/>
      <c r="AQ91" s="239"/>
      <c r="AR91" s="239"/>
      <c r="AS91" s="326">
        <f>IF(ISNA(VLOOKUP(AQ91,'April 2022'!$A$5:$AU$108,46,FALSE)),0,VLOOKUP(AQ91,'April 2022'!$A$5:$AU$108,46,FALSE))</f>
        <v>0</v>
      </c>
      <c r="AT91" s="110">
        <f t="shared" si="13"/>
        <v>0</v>
      </c>
      <c r="AU91" s="108"/>
    </row>
    <row r="92" spans="1:47" s="13" customFormat="1" ht="31.5" customHeight="1">
      <c r="A92" s="178"/>
      <c r="B92" s="178"/>
      <c r="C92" s="332"/>
      <c r="D92" s="200"/>
      <c r="E92" s="200"/>
      <c r="F92" s="200"/>
      <c r="G92" s="160"/>
      <c r="H92" s="228"/>
      <c r="I92" s="228"/>
      <c r="J92" s="109"/>
      <c r="K92" s="109"/>
      <c r="L92" s="109"/>
      <c r="M92" s="109"/>
      <c r="N92" s="109"/>
      <c r="O92" s="301"/>
      <c r="P92" s="303"/>
      <c r="Q92" s="325"/>
      <c r="R92" s="325"/>
      <c r="S92" s="325"/>
      <c r="T92" s="325"/>
      <c r="U92" s="325"/>
      <c r="V92" s="304"/>
      <c r="W92" s="301"/>
      <c r="X92" s="386"/>
      <c r="Y92" s="392"/>
      <c r="Z92" s="368"/>
      <c r="AA92" s="368"/>
      <c r="AB92" s="368"/>
      <c r="AC92" s="301"/>
      <c r="AD92" s="303"/>
      <c r="AE92" s="355"/>
      <c r="AF92" s="355"/>
      <c r="AG92" s="355"/>
      <c r="AH92" s="355"/>
      <c r="AI92" s="355"/>
      <c r="AJ92" s="301"/>
      <c r="AK92" s="301"/>
      <c r="AL92" s="302">
        <f t="shared" si="14"/>
        <v>0</v>
      </c>
      <c r="AM92" s="110">
        <f t="shared" si="9"/>
        <v>0</v>
      </c>
      <c r="AN92" s="110">
        <f t="shared" si="9"/>
        <v>0</v>
      </c>
      <c r="AO92" s="110">
        <f t="shared" si="10"/>
        <v>0</v>
      </c>
      <c r="AP92" s="123"/>
      <c r="AQ92" s="239"/>
      <c r="AR92" s="239"/>
      <c r="AS92" s="326">
        <f>IF(ISNA(VLOOKUP(AQ92,'April 2022'!$A$5:$AU$108,46,FALSE)),0,VLOOKUP(AQ92,'April 2022'!$A$5:$AU$108,46,FALSE))</f>
        <v>0</v>
      </c>
      <c r="AT92" s="110">
        <f t="shared" si="13"/>
        <v>0</v>
      </c>
      <c r="AU92" s="108"/>
    </row>
    <row r="93" spans="1:47" s="13" customFormat="1" ht="31.5" customHeight="1">
      <c r="A93" s="178"/>
      <c r="B93" s="178"/>
      <c r="C93" s="332"/>
      <c r="D93" s="200"/>
      <c r="E93" s="200"/>
      <c r="F93" s="200"/>
      <c r="G93" s="160"/>
      <c r="H93" s="228"/>
      <c r="I93" s="228"/>
      <c r="J93" s="109"/>
      <c r="K93" s="109"/>
      <c r="L93" s="109"/>
      <c r="M93" s="109"/>
      <c r="N93" s="109"/>
      <c r="O93" s="301"/>
      <c r="P93" s="303"/>
      <c r="Q93" s="325"/>
      <c r="R93" s="325"/>
      <c r="S93" s="325"/>
      <c r="T93" s="325"/>
      <c r="U93" s="325"/>
      <c r="V93" s="304"/>
      <c r="W93" s="301"/>
      <c r="X93" s="386"/>
      <c r="Y93" s="392"/>
      <c r="Z93" s="368"/>
      <c r="AA93" s="368"/>
      <c r="AB93" s="368"/>
      <c r="AC93" s="301"/>
      <c r="AD93" s="303"/>
      <c r="AE93" s="362"/>
      <c r="AF93" s="362"/>
      <c r="AG93" s="362"/>
      <c r="AH93" s="368"/>
      <c r="AI93" s="362"/>
      <c r="AJ93" s="301"/>
      <c r="AK93" s="301"/>
      <c r="AL93" s="302">
        <f t="shared" si="14"/>
        <v>0</v>
      </c>
      <c r="AM93" s="110">
        <f t="shared" si="9"/>
        <v>0</v>
      </c>
      <c r="AN93" s="110">
        <f t="shared" si="9"/>
        <v>0</v>
      </c>
      <c r="AO93" s="110">
        <f t="shared" si="10"/>
        <v>0</v>
      </c>
      <c r="AP93" s="123"/>
      <c r="AQ93" s="239">
        <f t="shared" si="11"/>
      </c>
      <c r="AR93" s="239">
        <f t="shared" si="12"/>
      </c>
      <c r="AS93" s="326">
        <f>IF(ISNA(VLOOKUP(AQ93,'April 2022'!$A$5:$AU$108,46,FALSE)),0,VLOOKUP(AQ93,'April 2022'!$A$5:$AU$108,46,FALSE))</f>
        <v>0</v>
      </c>
      <c r="AT93" s="110">
        <f t="shared" si="13"/>
        <v>0</v>
      </c>
      <c r="AU93" s="108"/>
    </row>
    <row r="94" spans="1:47" s="13" customFormat="1" ht="31.5" customHeight="1">
      <c r="A94" s="178"/>
      <c r="B94" s="178"/>
      <c r="C94" s="332"/>
      <c r="D94" s="200"/>
      <c r="E94" s="200"/>
      <c r="F94" s="200"/>
      <c r="G94" s="160"/>
      <c r="H94" s="228"/>
      <c r="I94" s="228"/>
      <c r="J94" s="109"/>
      <c r="K94" s="109"/>
      <c r="L94" s="109"/>
      <c r="M94" s="109"/>
      <c r="N94" s="109"/>
      <c r="O94" s="301"/>
      <c r="P94" s="303"/>
      <c r="Q94" s="325"/>
      <c r="R94" s="325"/>
      <c r="S94" s="325"/>
      <c r="T94" s="325"/>
      <c r="U94" s="325"/>
      <c r="V94" s="304"/>
      <c r="W94" s="301"/>
      <c r="X94" s="386"/>
      <c r="Y94" s="392"/>
      <c r="Z94" s="368"/>
      <c r="AA94" s="368"/>
      <c r="AB94" s="368"/>
      <c r="AC94" s="301"/>
      <c r="AD94" s="303"/>
      <c r="AE94" s="362"/>
      <c r="AF94" s="362"/>
      <c r="AG94" s="362"/>
      <c r="AH94" s="368"/>
      <c r="AI94" s="362"/>
      <c r="AJ94" s="301"/>
      <c r="AK94" s="301"/>
      <c r="AL94" s="302">
        <f t="shared" si="14"/>
        <v>0</v>
      </c>
      <c r="AM94" s="110">
        <f t="shared" si="9"/>
        <v>0</v>
      </c>
      <c r="AN94" s="110">
        <f t="shared" si="9"/>
        <v>0</v>
      </c>
      <c r="AO94" s="110">
        <f t="shared" si="10"/>
        <v>0</v>
      </c>
      <c r="AP94" s="123"/>
      <c r="AQ94" s="239"/>
      <c r="AR94" s="239"/>
      <c r="AS94" s="326">
        <f>IF(ISNA(VLOOKUP(AQ94,'April 2022'!$A$5:$AU$108,46,FALSE)),0,VLOOKUP(AQ94,'April 2022'!$A$5:$AU$108,46,FALSE))</f>
        <v>0</v>
      </c>
      <c r="AT94" s="110">
        <f t="shared" si="13"/>
        <v>0</v>
      </c>
      <c r="AU94" s="108"/>
    </row>
    <row r="95" spans="1:47" s="13" customFormat="1" ht="31.5" customHeight="1">
      <c r="A95" s="178"/>
      <c r="B95" s="178"/>
      <c r="C95" s="332"/>
      <c r="D95" s="200"/>
      <c r="E95" s="200"/>
      <c r="F95" s="200"/>
      <c r="G95" s="160"/>
      <c r="H95" s="228"/>
      <c r="I95" s="228"/>
      <c r="J95" s="109"/>
      <c r="K95" s="109"/>
      <c r="L95" s="109"/>
      <c r="M95" s="109"/>
      <c r="N95" s="109"/>
      <c r="O95" s="301"/>
      <c r="P95" s="303"/>
      <c r="Q95" s="325"/>
      <c r="R95" s="325"/>
      <c r="S95" s="325"/>
      <c r="T95" s="325"/>
      <c r="U95" s="325"/>
      <c r="V95" s="304"/>
      <c r="W95" s="301"/>
      <c r="X95" s="386"/>
      <c r="Y95" s="392"/>
      <c r="Z95" s="368"/>
      <c r="AA95" s="368"/>
      <c r="AB95" s="368"/>
      <c r="AC95" s="301"/>
      <c r="AD95" s="303"/>
      <c r="AE95" s="362"/>
      <c r="AF95" s="368"/>
      <c r="AG95" s="368"/>
      <c r="AH95" s="368"/>
      <c r="AI95" s="368"/>
      <c r="AJ95" s="301"/>
      <c r="AK95" s="301"/>
      <c r="AL95" s="302">
        <f t="shared" si="14"/>
        <v>0</v>
      </c>
      <c r="AM95" s="110">
        <f t="shared" si="9"/>
        <v>0</v>
      </c>
      <c r="AN95" s="110">
        <f t="shared" si="9"/>
        <v>0</v>
      </c>
      <c r="AO95" s="110">
        <f t="shared" si="10"/>
        <v>0</v>
      </c>
      <c r="AP95" s="123"/>
      <c r="AQ95" s="239">
        <f t="shared" si="11"/>
      </c>
      <c r="AR95" s="239">
        <f t="shared" si="12"/>
      </c>
      <c r="AS95" s="326">
        <f>IF(ISNA(VLOOKUP(AQ95,'April 2022'!$A$5:$AU$108,46,FALSE)),0,VLOOKUP(AQ95,'April 2022'!$A$5:$AU$108,46,FALSE))</f>
        <v>0</v>
      </c>
      <c r="AT95" s="110">
        <f t="shared" si="13"/>
        <v>0</v>
      </c>
      <c r="AU95" s="108"/>
    </row>
    <row r="96" spans="1:47" s="13" customFormat="1" ht="31.5" customHeight="1">
      <c r="A96" s="178"/>
      <c r="B96" s="178"/>
      <c r="C96" s="332"/>
      <c r="D96" s="200"/>
      <c r="E96" s="200"/>
      <c r="F96" s="200"/>
      <c r="G96" s="160"/>
      <c r="H96" s="228"/>
      <c r="I96" s="228"/>
      <c r="J96" s="109"/>
      <c r="K96" s="109"/>
      <c r="L96" s="109"/>
      <c r="M96" s="109"/>
      <c r="N96" s="109"/>
      <c r="O96" s="301"/>
      <c r="P96" s="303"/>
      <c r="Q96" s="325"/>
      <c r="R96" s="325"/>
      <c r="S96" s="325"/>
      <c r="T96" s="325"/>
      <c r="U96" s="325"/>
      <c r="V96" s="304"/>
      <c r="W96" s="301"/>
      <c r="X96" s="386"/>
      <c r="Y96" s="392"/>
      <c r="Z96" s="368"/>
      <c r="AA96" s="368"/>
      <c r="AB96" s="368"/>
      <c r="AC96" s="301"/>
      <c r="AD96" s="303"/>
      <c r="AE96" s="362"/>
      <c r="AF96" s="368"/>
      <c r="AG96" s="368"/>
      <c r="AH96" s="368"/>
      <c r="AI96" s="368"/>
      <c r="AJ96" s="301"/>
      <c r="AK96" s="301"/>
      <c r="AL96" s="302">
        <f t="shared" si="14"/>
        <v>0</v>
      </c>
      <c r="AM96" s="110">
        <f t="shared" si="9"/>
        <v>0</v>
      </c>
      <c r="AN96" s="110">
        <f t="shared" si="9"/>
        <v>0</v>
      </c>
      <c r="AO96" s="110">
        <f t="shared" si="10"/>
        <v>0</v>
      </c>
      <c r="AP96" s="123"/>
      <c r="AQ96" s="239">
        <f t="shared" si="11"/>
      </c>
      <c r="AR96" s="239">
        <f t="shared" si="12"/>
      </c>
      <c r="AS96" s="326">
        <f>IF(ISNA(VLOOKUP(AQ96,'April 2022'!$A$5:$AU$108,46,FALSE)),0,VLOOKUP(AQ96,'April 2022'!$A$5:$AU$108,46,FALSE))</f>
        <v>0</v>
      </c>
      <c r="AT96" s="110">
        <f t="shared" si="13"/>
        <v>0</v>
      </c>
      <c r="AU96" s="108"/>
    </row>
    <row r="97" spans="1:47" s="13" customFormat="1" ht="31.5" customHeight="1">
      <c r="A97" s="178"/>
      <c r="B97" s="178"/>
      <c r="C97" s="332"/>
      <c r="D97" s="200"/>
      <c r="E97" s="200"/>
      <c r="F97" s="200"/>
      <c r="G97" s="160"/>
      <c r="H97" s="228"/>
      <c r="I97" s="228"/>
      <c r="J97" s="109"/>
      <c r="K97" s="109"/>
      <c r="L97" s="109"/>
      <c r="M97" s="109"/>
      <c r="N97" s="109"/>
      <c r="O97" s="301"/>
      <c r="P97" s="303"/>
      <c r="Q97" s="325"/>
      <c r="R97" s="325"/>
      <c r="S97" s="325"/>
      <c r="T97" s="325"/>
      <c r="U97" s="325"/>
      <c r="V97" s="304"/>
      <c r="W97" s="301"/>
      <c r="X97" s="386"/>
      <c r="Y97" s="392"/>
      <c r="Z97" s="368"/>
      <c r="AA97" s="368"/>
      <c r="AB97" s="368"/>
      <c r="AC97" s="301"/>
      <c r="AD97" s="303"/>
      <c r="AE97" s="362"/>
      <c r="AF97" s="368"/>
      <c r="AG97" s="368"/>
      <c r="AH97" s="368"/>
      <c r="AI97" s="368"/>
      <c r="AJ97" s="301"/>
      <c r="AK97" s="301"/>
      <c r="AL97" s="302">
        <f t="shared" si="14"/>
        <v>0</v>
      </c>
      <c r="AM97" s="110">
        <f t="shared" si="9"/>
        <v>0</v>
      </c>
      <c r="AN97" s="110">
        <f t="shared" si="9"/>
        <v>0</v>
      </c>
      <c r="AO97" s="110">
        <f t="shared" si="10"/>
        <v>0</v>
      </c>
      <c r="AP97" s="123"/>
      <c r="AQ97" s="239"/>
      <c r="AR97" s="239"/>
      <c r="AS97" s="326">
        <f>IF(ISNA(VLOOKUP(AQ97,'April 2022'!$A$5:$AU$108,46,FALSE)),0,VLOOKUP(AQ97,'April 2022'!$A$5:$AU$108,46,FALSE))</f>
        <v>0</v>
      </c>
      <c r="AT97" s="110">
        <f t="shared" si="13"/>
        <v>0</v>
      </c>
      <c r="AU97" s="108"/>
    </row>
    <row r="98" spans="1:47" s="13" customFormat="1" ht="31.5" customHeight="1">
      <c r="A98" s="178"/>
      <c r="B98" s="178"/>
      <c r="C98" s="332"/>
      <c r="D98" s="200"/>
      <c r="E98" s="200"/>
      <c r="F98" s="200"/>
      <c r="G98" s="160"/>
      <c r="H98" s="228"/>
      <c r="I98" s="228"/>
      <c r="J98" s="109"/>
      <c r="K98" s="109"/>
      <c r="L98" s="109"/>
      <c r="M98" s="109"/>
      <c r="N98" s="109"/>
      <c r="O98" s="301"/>
      <c r="P98" s="303"/>
      <c r="Q98" s="325"/>
      <c r="R98" s="325"/>
      <c r="S98" s="325"/>
      <c r="T98" s="325"/>
      <c r="U98" s="325"/>
      <c r="V98" s="304"/>
      <c r="W98" s="301"/>
      <c r="X98" s="386"/>
      <c r="Y98" s="392"/>
      <c r="Z98" s="368"/>
      <c r="AA98" s="368"/>
      <c r="AB98" s="368"/>
      <c r="AC98" s="301"/>
      <c r="AD98" s="303"/>
      <c r="AE98" s="362"/>
      <c r="AF98" s="368"/>
      <c r="AG98" s="368"/>
      <c r="AH98" s="368"/>
      <c r="AI98" s="368"/>
      <c r="AJ98" s="301"/>
      <c r="AK98" s="301"/>
      <c r="AL98" s="302">
        <f t="shared" si="14"/>
        <v>0</v>
      </c>
      <c r="AM98" s="110">
        <f t="shared" si="9"/>
        <v>0</v>
      </c>
      <c r="AN98" s="110">
        <f t="shared" si="9"/>
        <v>0</v>
      </c>
      <c r="AO98" s="110">
        <f t="shared" si="10"/>
        <v>0</v>
      </c>
      <c r="AP98" s="123"/>
      <c r="AQ98" s="239"/>
      <c r="AR98" s="239"/>
      <c r="AS98" s="326">
        <f>IF(ISNA(VLOOKUP(AQ98,'April 2022'!$A$5:$AU$108,46,FALSE)),0,VLOOKUP(AQ98,'April 2022'!$A$5:$AU$108,46,FALSE))</f>
        <v>0</v>
      </c>
      <c r="AT98" s="110">
        <f t="shared" si="13"/>
        <v>0</v>
      </c>
      <c r="AU98" s="108"/>
    </row>
    <row r="99" spans="1:47" s="13" customFormat="1" ht="31.5" customHeight="1">
      <c r="A99" s="178"/>
      <c r="B99" s="178"/>
      <c r="C99" s="332"/>
      <c r="D99" s="200"/>
      <c r="E99" s="200"/>
      <c r="F99" s="200"/>
      <c r="G99" s="160"/>
      <c r="H99" s="228"/>
      <c r="I99" s="228"/>
      <c r="J99" s="109"/>
      <c r="K99" s="109"/>
      <c r="L99" s="109"/>
      <c r="M99" s="109"/>
      <c r="N99" s="109"/>
      <c r="O99" s="301"/>
      <c r="P99" s="303"/>
      <c r="Q99" s="325"/>
      <c r="R99" s="325"/>
      <c r="S99" s="325"/>
      <c r="T99" s="325"/>
      <c r="U99" s="325"/>
      <c r="V99" s="304"/>
      <c r="W99" s="301"/>
      <c r="X99" s="386"/>
      <c r="Y99" s="392"/>
      <c r="Z99" s="368"/>
      <c r="AA99" s="368"/>
      <c r="AB99" s="368"/>
      <c r="AC99" s="301"/>
      <c r="AD99" s="303"/>
      <c r="AE99" s="353"/>
      <c r="AF99" s="353"/>
      <c r="AG99" s="353"/>
      <c r="AH99" s="353"/>
      <c r="AI99" s="353"/>
      <c r="AJ99" s="301"/>
      <c r="AK99" s="301"/>
      <c r="AL99" s="302">
        <f t="shared" si="14"/>
        <v>0</v>
      </c>
      <c r="AM99" s="110">
        <f t="shared" si="9"/>
        <v>0</v>
      </c>
      <c r="AN99" s="110">
        <f t="shared" si="9"/>
        <v>0</v>
      </c>
      <c r="AO99" s="110">
        <f t="shared" si="10"/>
        <v>0</v>
      </c>
      <c r="AP99" s="123"/>
      <c r="AQ99" s="239"/>
      <c r="AR99" s="239"/>
      <c r="AS99" s="326">
        <f>IF(ISNA(VLOOKUP(AQ99,'April 2022'!$A$5:$AU$108,46,FALSE)),0,VLOOKUP(AQ99,'April 2022'!$A$5:$AU$108,46,FALSE))</f>
        <v>0</v>
      </c>
      <c r="AT99" s="110">
        <f t="shared" si="13"/>
        <v>0</v>
      </c>
      <c r="AU99" s="108"/>
    </row>
    <row r="100" spans="1:47" s="13" customFormat="1" ht="31.5" customHeight="1">
      <c r="A100" s="178"/>
      <c r="B100" s="178"/>
      <c r="C100" s="332"/>
      <c r="D100" s="200"/>
      <c r="E100" s="200"/>
      <c r="F100" s="200"/>
      <c r="G100" s="160"/>
      <c r="H100" s="228"/>
      <c r="I100" s="228"/>
      <c r="J100" s="109"/>
      <c r="K100" s="109"/>
      <c r="L100" s="109"/>
      <c r="M100" s="109"/>
      <c r="N100" s="109"/>
      <c r="O100" s="301"/>
      <c r="P100" s="303"/>
      <c r="Q100" s="325"/>
      <c r="R100" s="325"/>
      <c r="S100" s="325"/>
      <c r="T100" s="325"/>
      <c r="U100" s="325"/>
      <c r="V100" s="304"/>
      <c r="W100" s="301"/>
      <c r="X100" s="386"/>
      <c r="Y100" s="392"/>
      <c r="Z100" s="368"/>
      <c r="AA100" s="368"/>
      <c r="AB100" s="368"/>
      <c r="AC100" s="301"/>
      <c r="AD100" s="303"/>
      <c r="AE100" s="355"/>
      <c r="AF100" s="355"/>
      <c r="AG100" s="355"/>
      <c r="AH100" s="355"/>
      <c r="AI100" s="355"/>
      <c r="AJ100" s="301"/>
      <c r="AK100" s="301"/>
      <c r="AL100" s="302">
        <f t="shared" si="14"/>
        <v>0</v>
      </c>
      <c r="AM100" s="110">
        <f t="shared" si="9"/>
        <v>0</v>
      </c>
      <c r="AN100" s="110">
        <f t="shared" si="9"/>
        <v>0</v>
      </c>
      <c r="AO100" s="110">
        <f t="shared" si="10"/>
        <v>0</v>
      </c>
      <c r="AP100" s="123"/>
      <c r="AQ100" s="239"/>
      <c r="AR100" s="239"/>
      <c r="AS100" s="326">
        <f>IF(ISNA(VLOOKUP(AQ100,'April 2022'!$A$5:$AU$108,46,FALSE)),0,VLOOKUP(AQ100,'April 2022'!$A$5:$AU$108,46,FALSE))</f>
        <v>0</v>
      </c>
      <c r="AT100" s="110">
        <f t="shared" si="13"/>
        <v>0</v>
      </c>
      <c r="AU100" s="108"/>
    </row>
    <row r="101" spans="1:47" s="13" customFormat="1" ht="31.5" customHeight="1">
      <c r="A101" s="178"/>
      <c r="B101" s="178"/>
      <c r="C101" s="332"/>
      <c r="D101" s="200"/>
      <c r="E101" s="200"/>
      <c r="F101" s="200"/>
      <c r="G101" s="160"/>
      <c r="H101" s="228"/>
      <c r="I101" s="228"/>
      <c r="J101" s="109"/>
      <c r="K101" s="109"/>
      <c r="L101" s="109"/>
      <c r="M101" s="109"/>
      <c r="N101" s="109"/>
      <c r="O101" s="301"/>
      <c r="P101" s="303"/>
      <c r="Q101" s="325"/>
      <c r="R101" s="325"/>
      <c r="S101" s="325"/>
      <c r="T101" s="325"/>
      <c r="U101" s="325"/>
      <c r="V101" s="304"/>
      <c r="W101" s="301"/>
      <c r="X101" s="386"/>
      <c r="Y101" s="392"/>
      <c r="Z101" s="368"/>
      <c r="AA101" s="368"/>
      <c r="AB101" s="368"/>
      <c r="AC101" s="301"/>
      <c r="AD101" s="303"/>
      <c r="AE101" s="362"/>
      <c r="AF101" s="362"/>
      <c r="AG101" s="362"/>
      <c r="AH101" s="368"/>
      <c r="AI101" s="362"/>
      <c r="AJ101" s="301"/>
      <c r="AK101" s="301"/>
      <c r="AL101" s="302">
        <f t="shared" si="14"/>
        <v>0</v>
      </c>
      <c r="AM101" s="110">
        <f t="shared" si="9"/>
        <v>0</v>
      </c>
      <c r="AN101" s="110">
        <f t="shared" si="9"/>
        <v>0</v>
      </c>
      <c r="AO101" s="110">
        <f t="shared" si="10"/>
        <v>0</v>
      </c>
      <c r="AP101" s="123"/>
      <c r="AQ101" s="239"/>
      <c r="AR101" s="239"/>
      <c r="AS101" s="326">
        <f>IF(ISNA(VLOOKUP(AQ101,'April 2022'!$A$5:$AU$108,46,FALSE)),0,VLOOKUP(AQ101,'April 2022'!$A$5:$AU$108,46,FALSE))</f>
        <v>0</v>
      </c>
      <c r="AT101" s="110">
        <f t="shared" si="13"/>
        <v>0</v>
      </c>
      <c r="AU101" s="108"/>
    </row>
    <row r="102" spans="1:47" s="13" customFormat="1" ht="31.5" customHeight="1">
      <c r="A102" s="178"/>
      <c r="B102" s="178"/>
      <c r="C102" s="332"/>
      <c r="D102" s="200"/>
      <c r="E102" s="200"/>
      <c r="F102" s="200"/>
      <c r="G102" s="160"/>
      <c r="H102" s="228"/>
      <c r="I102" s="228"/>
      <c r="J102" s="109"/>
      <c r="K102" s="109"/>
      <c r="L102" s="109"/>
      <c r="M102" s="109"/>
      <c r="N102" s="109"/>
      <c r="O102" s="301"/>
      <c r="P102" s="303"/>
      <c r="Q102" s="325"/>
      <c r="R102" s="325"/>
      <c r="S102" s="325"/>
      <c r="T102" s="325"/>
      <c r="U102" s="325"/>
      <c r="V102" s="304"/>
      <c r="W102" s="301"/>
      <c r="X102" s="386"/>
      <c r="Y102" s="392"/>
      <c r="Z102" s="368"/>
      <c r="AA102" s="368"/>
      <c r="AB102" s="368"/>
      <c r="AC102" s="301"/>
      <c r="AD102" s="303"/>
      <c r="AE102" s="362"/>
      <c r="AF102" s="362"/>
      <c r="AG102" s="362"/>
      <c r="AH102" s="368"/>
      <c r="AI102" s="362"/>
      <c r="AJ102" s="301"/>
      <c r="AK102" s="301"/>
      <c r="AL102" s="302">
        <f t="shared" si="14"/>
        <v>0</v>
      </c>
      <c r="AM102" s="110">
        <f t="shared" si="9"/>
        <v>0</v>
      </c>
      <c r="AN102" s="110">
        <f t="shared" si="9"/>
        <v>0</v>
      </c>
      <c r="AO102" s="110">
        <f t="shared" si="10"/>
        <v>0</v>
      </c>
      <c r="AP102" s="123"/>
      <c r="AQ102" s="239"/>
      <c r="AR102" s="239"/>
      <c r="AS102" s="326">
        <f>IF(ISNA(VLOOKUP(AQ102,'April 2022'!$A$5:$AU$108,46,FALSE)),0,VLOOKUP(AQ102,'April 2022'!$A$5:$AU$108,46,FALSE))</f>
        <v>0</v>
      </c>
      <c r="AT102" s="110">
        <f t="shared" si="13"/>
        <v>0</v>
      </c>
      <c r="AU102" s="108"/>
    </row>
    <row r="103" spans="1:47" s="13" customFormat="1" ht="31.5" customHeight="1">
      <c r="A103" s="178"/>
      <c r="B103" s="178"/>
      <c r="C103" s="332"/>
      <c r="D103" s="200"/>
      <c r="E103" s="200"/>
      <c r="F103" s="200"/>
      <c r="G103" s="160"/>
      <c r="H103" s="228"/>
      <c r="I103" s="228"/>
      <c r="J103" s="109"/>
      <c r="K103" s="109"/>
      <c r="L103" s="109"/>
      <c r="M103" s="109"/>
      <c r="N103" s="109"/>
      <c r="O103" s="301"/>
      <c r="P103" s="303"/>
      <c r="Q103" s="325"/>
      <c r="R103" s="325"/>
      <c r="S103" s="325"/>
      <c r="T103" s="325"/>
      <c r="U103" s="325"/>
      <c r="V103" s="304"/>
      <c r="W103" s="301"/>
      <c r="X103" s="386"/>
      <c r="Y103" s="392"/>
      <c r="Z103" s="368"/>
      <c r="AA103" s="368"/>
      <c r="AB103" s="368"/>
      <c r="AC103" s="301"/>
      <c r="AD103" s="303"/>
      <c r="AE103" s="362"/>
      <c r="AF103" s="368"/>
      <c r="AG103" s="368"/>
      <c r="AH103" s="368"/>
      <c r="AI103" s="368"/>
      <c r="AJ103" s="301"/>
      <c r="AK103" s="301"/>
      <c r="AL103" s="302">
        <f t="shared" si="14"/>
        <v>0</v>
      </c>
      <c r="AM103" s="110">
        <f t="shared" si="9"/>
        <v>0</v>
      </c>
      <c r="AN103" s="110">
        <f t="shared" si="9"/>
        <v>0</v>
      </c>
      <c r="AO103" s="110">
        <f t="shared" si="10"/>
        <v>0</v>
      </c>
      <c r="AP103" s="123"/>
      <c r="AQ103" s="239"/>
      <c r="AR103" s="239"/>
      <c r="AS103" s="326">
        <f>IF(ISNA(VLOOKUP(AQ103,'April 2022'!$A$5:$AU$108,46,FALSE)),0,VLOOKUP(AQ103,'April 2022'!$A$5:$AU$108,46,FALSE))</f>
        <v>0</v>
      </c>
      <c r="AT103" s="110">
        <f t="shared" si="13"/>
        <v>0</v>
      </c>
      <c r="AU103" s="108"/>
    </row>
    <row r="104" spans="1:47" s="13" customFormat="1" ht="31.5" customHeight="1">
      <c r="A104" s="178"/>
      <c r="B104" s="178"/>
      <c r="C104" s="332"/>
      <c r="D104" s="200"/>
      <c r="E104" s="200"/>
      <c r="F104" s="200"/>
      <c r="G104" s="160"/>
      <c r="H104" s="228"/>
      <c r="I104" s="228"/>
      <c r="J104" s="109"/>
      <c r="K104" s="109"/>
      <c r="L104" s="109"/>
      <c r="M104" s="109"/>
      <c r="N104" s="109"/>
      <c r="O104" s="301"/>
      <c r="P104" s="303"/>
      <c r="Q104" s="325"/>
      <c r="R104" s="325"/>
      <c r="S104" s="325"/>
      <c r="T104" s="325"/>
      <c r="U104" s="325"/>
      <c r="V104" s="304"/>
      <c r="W104" s="301"/>
      <c r="X104" s="386"/>
      <c r="Y104" s="392"/>
      <c r="Z104" s="368"/>
      <c r="AA104" s="368"/>
      <c r="AB104" s="368"/>
      <c r="AC104" s="301"/>
      <c r="AD104" s="303"/>
      <c r="AE104" s="362"/>
      <c r="AF104" s="368"/>
      <c r="AG104" s="368"/>
      <c r="AH104" s="368"/>
      <c r="AI104" s="368"/>
      <c r="AJ104" s="301"/>
      <c r="AK104" s="301"/>
      <c r="AL104" s="302">
        <f t="shared" si="14"/>
        <v>0</v>
      </c>
      <c r="AM104" s="110">
        <f t="shared" si="9"/>
        <v>0</v>
      </c>
      <c r="AN104" s="110">
        <f t="shared" si="9"/>
        <v>0</v>
      </c>
      <c r="AO104" s="110">
        <f t="shared" si="10"/>
        <v>0</v>
      </c>
      <c r="AP104" s="123"/>
      <c r="AQ104" s="239"/>
      <c r="AR104" s="239"/>
      <c r="AS104" s="326">
        <f>IF(ISNA(VLOOKUP(AQ104,'April 2022'!$A$5:$AU$108,46,FALSE)),0,VLOOKUP(AQ104,'April 2022'!$A$5:$AU$108,46,FALSE))</f>
        <v>0</v>
      </c>
      <c r="AT104" s="110">
        <f t="shared" si="13"/>
        <v>0</v>
      </c>
      <c r="AU104" s="108"/>
    </row>
    <row r="105" spans="1:47" s="13" customFormat="1" ht="31.5" customHeight="1">
      <c r="A105" s="178"/>
      <c r="B105" s="178"/>
      <c r="C105" s="332"/>
      <c r="D105" s="200"/>
      <c r="E105" s="200"/>
      <c r="F105" s="200"/>
      <c r="G105" s="160"/>
      <c r="H105" s="228"/>
      <c r="I105" s="228"/>
      <c r="J105" s="109"/>
      <c r="K105" s="109"/>
      <c r="L105" s="109"/>
      <c r="M105" s="109"/>
      <c r="N105" s="109"/>
      <c r="O105" s="301"/>
      <c r="P105" s="303"/>
      <c r="Q105" s="325"/>
      <c r="R105" s="325"/>
      <c r="S105" s="325"/>
      <c r="T105" s="325"/>
      <c r="U105" s="325"/>
      <c r="V105" s="304"/>
      <c r="W105" s="301"/>
      <c r="X105" s="386"/>
      <c r="Y105" s="392"/>
      <c r="Z105" s="368"/>
      <c r="AA105" s="368"/>
      <c r="AB105" s="368"/>
      <c r="AC105" s="301"/>
      <c r="AD105" s="303"/>
      <c r="AE105" s="362"/>
      <c r="AF105" s="368"/>
      <c r="AG105" s="368"/>
      <c r="AH105" s="368"/>
      <c r="AI105" s="368"/>
      <c r="AJ105" s="301"/>
      <c r="AK105" s="301"/>
      <c r="AL105" s="302">
        <f t="shared" si="14"/>
        <v>0</v>
      </c>
      <c r="AM105" s="110">
        <f t="shared" si="9"/>
        <v>0</v>
      </c>
      <c r="AN105" s="110">
        <f t="shared" si="9"/>
        <v>0</v>
      </c>
      <c r="AO105" s="110">
        <f t="shared" si="10"/>
        <v>0</v>
      </c>
      <c r="AP105" s="123"/>
      <c r="AQ105" s="239"/>
      <c r="AR105" s="239"/>
      <c r="AS105" s="326">
        <f>IF(ISNA(VLOOKUP(AQ105,'April 2022'!$A$5:$AU$108,46,FALSE)),0,VLOOKUP(AQ105,'April 2022'!$A$5:$AU$108,46,FALSE))</f>
        <v>0</v>
      </c>
      <c r="AT105" s="110">
        <f t="shared" si="13"/>
        <v>0</v>
      </c>
      <c r="AU105" s="108"/>
    </row>
    <row r="106" spans="1:47" s="13" customFormat="1" ht="31.5" customHeight="1">
      <c r="A106" s="178"/>
      <c r="B106" s="178"/>
      <c r="C106" s="332"/>
      <c r="D106" s="200"/>
      <c r="E106" s="200"/>
      <c r="F106" s="200"/>
      <c r="G106" s="160"/>
      <c r="H106" s="228"/>
      <c r="I106" s="228"/>
      <c r="J106" s="109"/>
      <c r="K106" s="109"/>
      <c r="L106" s="109"/>
      <c r="M106" s="109"/>
      <c r="N106" s="109"/>
      <c r="O106" s="301"/>
      <c r="P106" s="303"/>
      <c r="Q106" s="325"/>
      <c r="R106" s="325"/>
      <c r="S106" s="325"/>
      <c r="T106" s="325"/>
      <c r="U106" s="325"/>
      <c r="V106" s="304"/>
      <c r="W106" s="301"/>
      <c r="X106" s="386"/>
      <c r="Y106" s="392"/>
      <c r="Z106" s="368"/>
      <c r="AA106" s="368"/>
      <c r="AB106" s="368"/>
      <c r="AC106" s="301"/>
      <c r="AD106" s="303"/>
      <c r="AE106" s="362"/>
      <c r="AF106" s="368"/>
      <c r="AG106" s="368"/>
      <c r="AH106" s="368"/>
      <c r="AI106" s="368"/>
      <c r="AJ106" s="301"/>
      <c r="AK106" s="301"/>
      <c r="AL106" s="302">
        <f t="shared" si="14"/>
        <v>0</v>
      </c>
      <c r="AM106" s="110">
        <f t="shared" si="9"/>
        <v>0</v>
      </c>
      <c r="AN106" s="110">
        <f t="shared" si="9"/>
        <v>0</v>
      </c>
      <c r="AO106" s="110">
        <f t="shared" si="10"/>
        <v>0</v>
      </c>
      <c r="AP106" s="123"/>
      <c r="AQ106" s="239"/>
      <c r="AR106" s="239"/>
      <c r="AS106" s="326">
        <f>IF(ISNA(VLOOKUP(AQ106,'April 2022'!$A$5:$AU$108,46,FALSE)),0,VLOOKUP(AQ106,'April 2022'!$A$5:$AU$108,46,FALSE))</f>
        <v>0</v>
      </c>
      <c r="AT106" s="110">
        <f t="shared" si="13"/>
        <v>0</v>
      </c>
      <c r="AU106" s="108"/>
    </row>
    <row r="107" spans="1:47" s="13" customFormat="1" ht="31.5" customHeight="1">
      <c r="A107" s="178"/>
      <c r="B107" s="178"/>
      <c r="C107" s="332"/>
      <c r="D107" s="200"/>
      <c r="E107" s="200"/>
      <c r="F107" s="200"/>
      <c r="G107" s="160"/>
      <c r="H107" s="228"/>
      <c r="I107" s="228"/>
      <c r="J107" s="109"/>
      <c r="K107" s="109"/>
      <c r="L107" s="109"/>
      <c r="M107" s="109"/>
      <c r="N107" s="109"/>
      <c r="O107" s="301"/>
      <c r="P107" s="303"/>
      <c r="Q107" s="325"/>
      <c r="R107" s="325"/>
      <c r="S107" s="325"/>
      <c r="T107" s="325"/>
      <c r="U107" s="325"/>
      <c r="V107" s="304"/>
      <c r="W107" s="301"/>
      <c r="X107" s="386"/>
      <c r="Y107" s="392"/>
      <c r="Z107" s="368"/>
      <c r="AA107" s="368"/>
      <c r="AB107" s="368"/>
      <c r="AC107" s="301"/>
      <c r="AD107" s="303"/>
      <c r="AE107" s="353"/>
      <c r="AF107" s="353"/>
      <c r="AG107" s="353"/>
      <c r="AH107" s="353"/>
      <c r="AI107" s="353"/>
      <c r="AJ107" s="301"/>
      <c r="AK107" s="301"/>
      <c r="AL107" s="302">
        <f t="shared" si="14"/>
        <v>0</v>
      </c>
      <c r="AM107" s="110">
        <f t="shared" si="9"/>
        <v>0</v>
      </c>
      <c r="AN107" s="110">
        <f t="shared" si="9"/>
        <v>0</v>
      </c>
      <c r="AO107" s="110">
        <f t="shared" si="10"/>
        <v>0</v>
      </c>
      <c r="AP107" s="123"/>
      <c r="AQ107" s="239"/>
      <c r="AR107" s="239"/>
      <c r="AS107" s="326">
        <f>IF(ISNA(VLOOKUP(AQ107,'April 2022'!$A$5:$AU$108,46,FALSE)),0,VLOOKUP(AQ107,'April 2022'!$A$5:$AU$108,46,FALSE))</f>
        <v>0</v>
      </c>
      <c r="AT107" s="110">
        <f t="shared" si="13"/>
        <v>0</v>
      </c>
      <c r="AU107" s="108"/>
    </row>
    <row r="108" spans="1:47" s="13" customFormat="1" ht="31.5" customHeight="1">
      <c r="A108" s="178"/>
      <c r="B108" s="178"/>
      <c r="C108" s="332"/>
      <c r="D108" s="200"/>
      <c r="E108" s="200"/>
      <c r="F108" s="200"/>
      <c r="G108" s="160"/>
      <c r="H108" s="228"/>
      <c r="I108" s="228"/>
      <c r="J108" s="109"/>
      <c r="K108" s="109"/>
      <c r="L108" s="109"/>
      <c r="M108" s="109"/>
      <c r="N108" s="109"/>
      <c r="O108" s="301"/>
      <c r="P108" s="303"/>
      <c r="Q108" s="325"/>
      <c r="R108" s="325"/>
      <c r="S108" s="325"/>
      <c r="T108" s="325"/>
      <c r="U108" s="325"/>
      <c r="V108" s="304"/>
      <c r="W108" s="301"/>
      <c r="X108" s="386"/>
      <c r="Y108" s="392"/>
      <c r="Z108" s="368"/>
      <c r="AA108" s="368"/>
      <c r="AB108" s="368"/>
      <c r="AC108" s="301"/>
      <c r="AD108" s="303"/>
      <c r="AE108" s="355"/>
      <c r="AF108" s="355"/>
      <c r="AG108" s="355"/>
      <c r="AH108" s="355"/>
      <c r="AI108" s="355"/>
      <c r="AJ108" s="301"/>
      <c r="AK108" s="301"/>
      <c r="AL108" s="302">
        <f t="shared" si="14"/>
        <v>0</v>
      </c>
      <c r="AM108" s="110">
        <f t="shared" si="9"/>
        <v>0</v>
      </c>
      <c r="AN108" s="110">
        <f t="shared" si="9"/>
        <v>0</v>
      </c>
      <c r="AO108" s="110">
        <f t="shared" si="10"/>
        <v>0</v>
      </c>
      <c r="AP108" s="123"/>
      <c r="AQ108" s="239"/>
      <c r="AR108" s="239"/>
      <c r="AS108" s="326">
        <f>IF(ISNA(VLOOKUP(AQ108,'April 2022'!$A$5:$AU$108,46,FALSE)),0,VLOOKUP(AQ108,'April 2022'!$A$5:$AU$108,46,FALSE))</f>
        <v>0</v>
      </c>
      <c r="AT108" s="110">
        <f t="shared" si="13"/>
        <v>0</v>
      </c>
      <c r="AU108" s="108"/>
    </row>
    <row r="109" spans="1:47" s="226" customFormat="1" ht="23.25" customHeight="1">
      <c r="A109" s="218" t="s">
        <v>1</v>
      </c>
      <c r="B109" s="218"/>
      <c r="C109" s="220">
        <f>COUNTIF(C5:C108,"x")</f>
        <v>0</v>
      </c>
      <c r="D109" s="220">
        <f>COUNTIF(D5:D108,"x")</f>
        <v>0</v>
      </c>
      <c r="E109" s="220">
        <f>COUNTIF(E5:E108,"x")</f>
        <v>0</v>
      </c>
      <c r="F109" s="246">
        <f>COUNTIF(F5:F108,"x")</f>
        <v>0</v>
      </c>
      <c r="G109" s="246">
        <f>COUNTIF(G5:G108,"x")</f>
        <v>0</v>
      </c>
      <c r="H109" s="221">
        <f>SUM(H5:H108)</f>
        <v>0</v>
      </c>
      <c r="I109" s="221">
        <f>SUM(I5:I108)</f>
        <v>0</v>
      </c>
      <c r="J109" s="220">
        <f>COUNTIF(J5:J108,"x")</f>
        <v>0</v>
      </c>
      <c r="K109" s="220">
        <f>COUNTIF(K5:K108,"x")</f>
        <v>0</v>
      </c>
      <c r="L109" s="220">
        <f>COUNTIF(L5:L108,"x")</f>
        <v>0</v>
      </c>
      <c r="M109" s="220">
        <f>COUNTIF(M5:M108,"x")</f>
        <v>0</v>
      </c>
      <c r="N109" s="220">
        <f>COUNTIF(N5:N108,"x")</f>
        <v>0</v>
      </c>
      <c r="O109" s="221">
        <f>SUM(O5:O108)</f>
        <v>0</v>
      </c>
      <c r="P109" s="221">
        <f>SUM(P5:P108)</f>
        <v>0</v>
      </c>
      <c r="Q109" s="220">
        <f>COUNTIF(Q5:Q108,"x")</f>
        <v>0</v>
      </c>
      <c r="R109" s="220">
        <f>COUNTIF(R5:R108,"x")</f>
        <v>0</v>
      </c>
      <c r="S109" s="220">
        <f>COUNTIF(S5:S108,"x")</f>
        <v>0</v>
      </c>
      <c r="T109" s="220">
        <f>COUNTIF(T5:T108,"x")</f>
        <v>0</v>
      </c>
      <c r="U109" s="220">
        <f>COUNTIF(U5:U108,"x")</f>
        <v>0</v>
      </c>
      <c r="V109" s="283">
        <f>SUM(V5:V108)</f>
        <v>0</v>
      </c>
      <c r="W109" s="221">
        <f>SUM(W5:W108)</f>
        <v>0</v>
      </c>
      <c r="X109" s="220">
        <f>COUNTIF(X5:X108,"x")</f>
        <v>0</v>
      </c>
      <c r="Y109" s="220">
        <f>COUNTIF(Y5:Y108,"x")</f>
        <v>0</v>
      </c>
      <c r="Z109" s="220">
        <f>COUNTIF(Z5:Z108,"x")</f>
        <v>0</v>
      </c>
      <c r="AA109" s="220">
        <f>COUNTIF(AA5:AA108,"x")</f>
        <v>0</v>
      </c>
      <c r="AB109" s="220">
        <f>COUNTIF(AB5:AB108,"x")</f>
        <v>0</v>
      </c>
      <c r="AC109" s="221">
        <f>SUM(AC5:AC108)</f>
        <v>0</v>
      </c>
      <c r="AD109" s="284">
        <f>SUM(AD5:AD108)</f>
        <v>0</v>
      </c>
      <c r="AE109" s="220">
        <f>COUNTIF(AE5:AE108,"x")</f>
        <v>0</v>
      </c>
      <c r="AF109" s="220">
        <f>COUNTIF(AF5:AF108,"x")</f>
        <v>0</v>
      </c>
      <c r="AG109" s="220">
        <f>COUNTIF(AG5:AG108,"x")</f>
        <v>0</v>
      </c>
      <c r="AH109" s="220">
        <f>COUNTIF(AH5:AH108,"x")</f>
        <v>0</v>
      </c>
      <c r="AI109" s="220">
        <f>COUNTIF(AI5:AI108,"x")</f>
        <v>0</v>
      </c>
      <c r="AJ109" s="221">
        <f aca="true" t="shared" si="15" ref="AJ109:AO109">SUM(AJ5:AJ108)</f>
        <v>0</v>
      </c>
      <c r="AK109" s="221">
        <f t="shared" si="15"/>
        <v>0</v>
      </c>
      <c r="AL109" s="222">
        <f t="shared" si="15"/>
        <v>0</v>
      </c>
      <c r="AM109" s="223">
        <f t="shared" si="15"/>
        <v>0</v>
      </c>
      <c r="AN109" s="224">
        <f t="shared" si="15"/>
        <v>0</v>
      </c>
      <c r="AO109" s="224">
        <f t="shared" si="15"/>
        <v>0</v>
      </c>
      <c r="AP109" s="247"/>
      <c r="AQ109" s="239"/>
      <c r="AR109" s="239"/>
      <c r="AS109" s="221">
        <f>SUM(AS5:AS108)</f>
        <v>0</v>
      </c>
      <c r="AT109" s="224">
        <f>SUM(AT5:AT108)</f>
        <v>0</v>
      </c>
      <c r="AU109" s="323"/>
    </row>
    <row r="110" spans="1:47" s="23" customFormat="1" ht="20.25" customHeight="1">
      <c r="A110" s="165"/>
      <c r="B110" s="165"/>
      <c r="C110" s="126"/>
      <c r="D110" s="126"/>
      <c r="E110" s="126"/>
      <c r="F110" s="126"/>
      <c r="G110" s="126"/>
      <c r="H110" s="127"/>
      <c r="I110" s="127"/>
      <c r="J110" s="126"/>
      <c r="K110" s="126"/>
      <c r="L110" s="126"/>
      <c r="M110" s="126"/>
      <c r="N110" s="126"/>
      <c r="O110" s="128"/>
      <c r="P110" s="128"/>
      <c r="Q110" s="126"/>
      <c r="R110" s="126"/>
      <c r="S110" s="126"/>
      <c r="T110" s="126"/>
      <c r="U110" s="126"/>
      <c r="V110" s="128"/>
      <c r="W110" s="128"/>
      <c r="X110" s="126"/>
      <c r="Y110" s="126"/>
      <c r="Z110" s="126"/>
      <c r="AA110" s="126"/>
      <c r="AB110" s="126"/>
      <c r="AC110" s="128"/>
      <c r="AD110" s="128"/>
      <c r="AE110" s="126"/>
      <c r="AF110" s="126"/>
      <c r="AG110" s="126"/>
      <c r="AH110" s="126"/>
      <c r="AI110" s="126"/>
      <c r="AJ110" s="128"/>
      <c r="AK110" s="128"/>
      <c r="AL110" s="129"/>
      <c r="AM110" s="29"/>
      <c r="AN110" s="29"/>
      <c r="AO110" s="29"/>
      <c r="AP110" s="130"/>
      <c r="AQ110" s="29"/>
      <c r="AR110" s="29"/>
      <c r="AS110" s="29"/>
      <c r="AT110" s="29"/>
      <c r="AU110" s="29"/>
    </row>
    <row r="111" spans="1:47" ht="15">
      <c r="A111" s="399"/>
      <c r="B111" s="399"/>
      <c r="C111" s="399"/>
      <c r="D111" s="399"/>
      <c r="E111" s="399"/>
      <c r="F111" s="399"/>
      <c r="G111" s="399"/>
      <c r="H111" s="399"/>
      <c r="I111" s="399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5"/>
      <c r="AM111" s="34"/>
      <c r="AN111" s="38"/>
      <c r="AO111" s="59"/>
      <c r="AP111" s="38"/>
      <c r="AQ111" s="39"/>
      <c r="AR111" s="93"/>
      <c r="AS111" s="40"/>
      <c r="AT111" s="38"/>
      <c r="AU111" s="41"/>
    </row>
    <row r="112" spans="1:47" ht="15">
      <c r="A112" s="78"/>
      <c r="B112" s="78"/>
      <c r="C112" s="42"/>
      <c r="D112" s="42"/>
      <c r="E112" s="42"/>
      <c r="F112" s="42"/>
      <c r="G112" s="42"/>
      <c r="H112" s="69"/>
      <c r="I112" s="69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58"/>
      <c r="AM112" s="44"/>
      <c r="AN112" s="38"/>
      <c r="AO112" s="59"/>
      <c r="AP112" s="38"/>
      <c r="AQ112" s="39"/>
      <c r="AR112" s="93"/>
      <c r="AS112" s="40"/>
      <c r="AT112" s="38"/>
      <c r="AU112" s="41"/>
    </row>
    <row r="113" spans="1:47" ht="15">
      <c r="A113" s="78"/>
      <c r="B113" s="78"/>
      <c r="C113" s="62" t="s">
        <v>28</v>
      </c>
      <c r="D113" s="30"/>
      <c r="E113" s="30"/>
      <c r="F113" s="30"/>
      <c r="G113" s="30"/>
      <c r="H113" s="70"/>
      <c r="I113" s="7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1"/>
      <c r="X113" s="32"/>
      <c r="Y113" s="33" t="s">
        <v>24</v>
      </c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5"/>
      <c r="AM113" s="34"/>
      <c r="AN113" s="36"/>
      <c r="AO113" s="37"/>
      <c r="AP113" s="38"/>
      <c r="AQ113" s="39"/>
      <c r="AR113" s="40"/>
      <c r="AS113" s="40"/>
      <c r="AT113" s="38"/>
      <c r="AU113" s="41"/>
    </row>
    <row r="114" spans="1:47" ht="15">
      <c r="A114" s="166"/>
      <c r="B114" s="78"/>
      <c r="C114" s="60"/>
      <c r="D114" s="42"/>
      <c r="E114" s="42"/>
      <c r="F114" s="42"/>
      <c r="G114" s="42"/>
      <c r="H114" s="69"/>
      <c r="I114" s="69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3"/>
      <c r="X114" s="44"/>
      <c r="Y114" s="45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7"/>
      <c r="AM114" s="46"/>
      <c r="AN114" s="38"/>
      <c r="AO114" s="48"/>
      <c r="AP114" s="38"/>
      <c r="AQ114" s="39"/>
      <c r="AR114" s="40"/>
      <c r="AS114" s="40"/>
      <c r="AT114" s="38"/>
      <c r="AU114" s="41"/>
    </row>
    <row r="115" spans="1:47" ht="15">
      <c r="A115" s="78"/>
      <c r="B115" s="78"/>
      <c r="C115" s="63"/>
      <c r="D115" s="49"/>
      <c r="E115" s="49"/>
      <c r="F115" s="49"/>
      <c r="G115" s="49"/>
      <c r="H115" s="71"/>
      <c r="I115" s="71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50"/>
      <c r="X115" s="44"/>
      <c r="Y115" s="51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3"/>
      <c r="AM115" s="52"/>
      <c r="AN115" s="54"/>
      <c r="AO115" s="55"/>
      <c r="AP115" s="38"/>
      <c r="AQ115" s="39"/>
      <c r="AR115" s="40"/>
      <c r="AS115" s="40"/>
      <c r="AT115" s="38"/>
      <c r="AU115" s="41"/>
    </row>
    <row r="116" spans="1:47" s="22" customFormat="1" ht="15">
      <c r="A116" s="78"/>
      <c r="B116" s="78"/>
      <c r="C116" s="173"/>
      <c r="D116" s="56" t="s">
        <v>25</v>
      </c>
      <c r="E116" s="42" t="s">
        <v>26</v>
      </c>
      <c r="F116" s="42"/>
      <c r="G116" s="42"/>
      <c r="H116" s="69"/>
      <c r="I116" s="69"/>
      <c r="J116" s="172"/>
      <c r="K116" s="57" t="s">
        <v>25</v>
      </c>
      <c r="L116" s="42" t="s">
        <v>27</v>
      </c>
      <c r="M116" s="42"/>
      <c r="N116" s="42"/>
      <c r="O116" s="42"/>
      <c r="P116" s="42"/>
      <c r="Q116" s="118" t="s">
        <v>32</v>
      </c>
      <c r="R116" s="57" t="s">
        <v>25</v>
      </c>
      <c r="S116" s="42" t="s">
        <v>31</v>
      </c>
      <c r="T116" s="42"/>
      <c r="U116" s="42"/>
      <c r="V116" s="42"/>
      <c r="W116" s="42"/>
      <c r="X116" s="44"/>
      <c r="Y116" s="352"/>
      <c r="Z116" s="44" t="s">
        <v>25</v>
      </c>
      <c r="AA116" s="44" t="s">
        <v>29</v>
      </c>
      <c r="AB116" s="44"/>
      <c r="AC116" s="44"/>
      <c r="AD116" s="44"/>
      <c r="AE116" s="117"/>
      <c r="AF116" s="44" t="s">
        <v>25</v>
      </c>
      <c r="AG116" s="44" t="s">
        <v>33</v>
      </c>
      <c r="AH116" s="46"/>
      <c r="AI116" s="46"/>
      <c r="AJ116" s="46"/>
      <c r="AK116" s="46"/>
      <c r="AL116" s="47"/>
      <c r="AM116" s="46"/>
      <c r="AN116" s="46"/>
      <c r="AO116" s="59"/>
      <c r="AP116" s="46"/>
      <c r="AQ116" s="241"/>
      <c r="AR116" s="241"/>
      <c r="AS116" s="94"/>
      <c r="AT116" s="46"/>
      <c r="AU116" s="42"/>
    </row>
    <row r="117" spans="1:47" ht="15">
      <c r="A117" s="97"/>
      <c r="B117" s="97"/>
      <c r="C117" s="22"/>
      <c r="D117" s="22"/>
      <c r="E117" s="22"/>
      <c r="F117" s="22"/>
      <c r="G117" s="22"/>
      <c r="H117" s="72"/>
      <c r="I117" s="7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8"/>
      <c r="AM117" s="27"/>
      <c r="AU117" s="7"/>
    </row>
    <row r="118" spans="1:39" ht="15">
      <c r="A118" s="97"/>
      <c r="B118" s="97"/>
      <c r="C118" s="7"/>
      <c r="D118" s="7"/>
      <c r="E118" s="7"/>
      <c r="F118" s="7"/>
      <c r="G118" s="7"/>
      <c r="H118" s="73"/>
      <c r="I118" s="73"/>
      <c r="J118" s="7"/>
      <c r="K118" s="7"/>
      <c r="L118" s="7"/>
      <c r="M118" s="7"/>
      <c r="N118" s="7"/>
      <c r="O118" s="2"/>
      <c r="P118" s="2"/>
      <c r="Q118" s="7"/>
      <c r="R118" s="7"/>
      <c r="S118" s="7"/>
      <c r="T118" s="7"/>
      <c r="U118" s="7"/>
      <c r="V118" s="2"/>
      <c r="W118" s="2"/>
      <c r="X118" s="8"/>
      <c r="Y118" s="8"/>
      <c r="Z118" s="8"/>
      <c r="AA118" s="8"/>
      <c r="AB118" s="8"/>
      <c r="AC118" s="9"/>
      <c r="AD118" s="9"/>
      <c r="AE118" s="8"/>
      <c r="AF118" s="8"/>
      <c r="AG118" s="8"/>
      <c r="AH118" s="8"/>
      <c r="AI118" s="8"/>
      <c r="AJ118" s="9"/>
      <c r="AK118" s="6"/>
      <c r="AL118" s="25"/>
      <c r="AM118" s="8"/>
    </row>
    <row r="119" spans="1:39" ht="15">
      <c r="A119" s="97"/>
      <c r="B119" s="97"/>
      <c r="C119" s="7"/>
      <c r="D119" s="7"/>
      <c r="E119" s="7"/>
      <c r="F119" s="7"/>
      <c r="G119" s="7"/>
      <c r="H119" s="73"/>
      <c r="I119" s="73"/>
      <c r="J119" s="7"/>
      <c r="K119" s="7"/>
      <c r="L119" s="7"/>
      <c r="M119" s="7"/>
      <c r="N119" s="7"/>
      <c r="O119" s="2"/>
      <c r="P119" s="2"/>
      <c r="Q119" s="7"/>
      <c r="R119" s="7"/>
      <c r="S119" s="7"/>
      <c r="T119" s="7"/>
      <c r="U119" s="7"/>
      <c r="V119" s="2"/>
      <c r="W119" s="2"/>
      <c r="X119" s="8"/>
      <c r="Y119" s="8"/>
      <c r="Z119" s="8"/>
      <c r="AA119" s="8"/>
      <c r="AB119" s="8"/>
      <c r="AC119" s="9"/>
      <c r="AD119" s="9"/>
      <c r="AE119" s="8"/>
      <c r="AF119" s="8"/>
      <c r="AG119" s="8"/>
      <c r="AH119" s="8"/>
      <c r="AI119" s="8"/>
      <c r="AJ119" s="9"/>
      <c r="AK119" s="6"/>
      <c r="AL119" s="25"/>
      <c r="AM119" s="8"/>
    </row>
    <row r="120" spans="1:39" ht="15">
      <c r="A120" s="97"/>
      <c r="B120" s="97"/>
      <c r="C120" s="7"/>
      <c r="D120" s="7"/>
      <c r="E120" s="7"/>
      <c r="F120" s="7"/>
      <c r="G120" s="7"/>
      <c r="H120" s="73"/>
      <c r="I120" s="73"/>
      <c r="J120" s="7"/>
      <c r="K120" s="7"/>
      <c r="L120" s="7"/>
      <c r="M120" s="7"/>
      <c r="N120" s="7"/>
      <c r="O120" s="2"/>
      <c r="P120" s="2"/>
      <c r="Q120" s="7"/>
      <c r="R120" s="7"/>
      <c r="S120" s="7"/>
      <c r="T120" s="7"/>
      <c r="U120" s="7"/>
      <c r="V120" s="2"/>
      <c r="W120" s="2"/>
      <c r="X120" s="8"/>
      <c r="Y120" s="8"/>
      <c r="Z120" s="8"/>
      <c r="AA120" s="8"/>
      <c r="AB120" s="8"/>
      <c r="AC120" s="9"/>
      <c r="AD120" s="9"/>
      <c r="AE120" s="8"/>
      <c r="AF120" s="8"/>
      <c r="AG120" s="8"/>
      <c r="AH120" s="8"/>
      <c r="AI120" s="8"/>
      <c r="AJ120" s="9"/>
      <c r="AK120" s="6"/>
      <c r="AL120" s="25"/>
      <c r="AM120" s="8"/>
    </row>
    <row r="121" spans="24:39" ht="15">
      <c r="X121" s="8"/>
      <c r="Y121" s="8"/>
      <c r="Z121" s="8"/>
      <c r="AA121" s="8"/>
      <c r="AB121" s="8"/>
      <c r="AC121" s="9"/>
      <c r="AD121" s="9"/>
      <c r="AE121" s="8"/>
      <c r="AF121" s="8"/>
      <c r="AG121" s="8"/>
      <c r="AH121" s="8"/>
      <c r="AI121" s="8"/>
      <c r="AJ121" s="9"/>
      <c r="AK121" s="6"/>
      <c r="AL121" s="25"/>
      <c r="AM121" s="8"/>
    </row>
    <row r="122" spans="24:39" ht="15">
      <c r="X122" s="8"/>
      <c r="Y122" s="8"/>
      <c r="Z122" s="8"/>
      <c r="AA122" s="8"/>
      <c r="AB122" s="8"/>
      <c r="AC122" s="9"/>
      <c r="AD122" s="9"/>
      <c r="AE122" s="8"/>
      <c r="AF122" s="8"/>
      <c r="AG122" s="8"/>
      <c r="AH122" s="8"/>
      <c r="AI122" s="8"/>
      <c r="AJ122" s="9"/>
      <c r="AK122" s="6"/>
      <c r="AL122" s="25"/>
      <c r="AM122" s="8"/>
    </row>
    <row r="123" spans="24:39" ht="15">
      <c r="X123" s="8"/>
      <c r="Y123" s="8"/>
      <c r="Z123" s="8"/>
      <c r="AA123" s="8"/>
      <c r="AB123" s="8"/>
      <c r="AC123" s="9"/>
      <c r="AD123" s="9"/>
      <c r="AE123" s="8"/>
      <c r="AF123" s="8"/>
      <c r="AG123" s="8"/>
      <c r="AH123" s="8"/>
      <c r="AI123" s="8"/>
      <c r="AJ123" s="9"/>
      <c r="AK123" s="6"/>
      <c r="AL123" s="25"/>
      <c r="AM123" s="8"/>
    </row>
    <row r="124" spans="1:3" ht="15">
      <c r="A124" s="97" t="s">
        <v>13</v>
      </c>
      <c r="B124" s="97"/>
      <c r="C124" s="7"/>
    </row>
  </sheetData>
  <sheetProtection formatRows="0" selectLockedCells="1"/>
  <protectedRanges>
    <protectedRange sqref="M5:AK5 C6:E108 A31:B78 O30:W30 O6:P29 V6:W29 AC6:AD30 G31:AD34 F6:F34 AJ7:AK108 AG6:AK6 A6:A8 A5:K5 H6:I30 AG7:AI109 F35:AD108" name="Range2"/>
    <protectedRange password="CC3D" sqref="M5:AK5 C6:E108 A31:B78 O30:W30 O6:P29 V6:W29 AC6:AD30 G31:AD34 F6:F34 AJ7:AK108 AG6:AK6 A6:A8 A5:K5 H6:I30 AG7:AI109 F35:AD108" name="Range1"/>
    <protectedRange sqref="AJ79:AK108 A79:B108 G79:AD108" name="Range2_1"/>
    <protectedRange password="CC3D" sqref="AJ79:AK108 A79:B108 G79:AD108" name="Range1_1"/>
    <protectedRange sqref="B6:B8 A9:B30 AQ5:AQ108" name="Range2_2_1"/>
    <protectedRange password="CC3D" sqref="B6:B8 A9:B30 AQ5:AQ108" name="Range1_2_1"/>
    <protectedRange sqref="G6:G30" name="Range2_3"/>
    <protectedRange password="CC3D" sqref="G6:G30" name="Range1_3"/>
    <protectedRange sqref="G6:G30" name="Range2_2_2"/>
    <protectedRange password="CC3D" sqref="G6:G30" name="Range1_2_2"/>
    <protectedRange sqref="J6:N30" name="Range2_8"/>
    <protectedRange password="CC3D" sqref="J6:N30" name="Range1_8"/>
    <protectedRange sqref="J6:N30" name="Range2_2_7"/>
    <protectedRange password="CC3D" sqref="J6:N30" name="Range1_2_7"/>
    <protectedRange sqref="Q6:U29" name="Range2_9"/>
    <protectedRange password="CC3D" sqref="Q6:U29" name="Range1_9"/>
    <protectedRange sqref="Q6:U29" name="Range2_2_8"/>
    <protectedRange password="CC3D" sqref="Q6:U29" name="Range1_2_8"/>
    <protectedRange sqref="X6:AB30" name="Range2_10"/>
    <protectedRange password="CC3D" sqref="X6:AB30" name="Range1_10"/>
    <protectedRange sqref="X6:AB30" name="Range2_2_9"/>
    <protectedRange password="CC3D" sqref="X6:AB30" name="Range1_2_9"/>
    <protectedRange sqref="AE6:AF109" name="Range2_11"/>
    <protectedRange password="CC3D" sqref="AE6:AF109" name="Range1_11"/>
    <protectedRange sqref="AE6:AF109" name="Range2_2_10"/>
    <protectedRange password="CC3D" sqref="AE6:AF109" name="Range1_2_10"/>
    <protectedRange sqref="AR5:AR108" name="Range2_2_1_1"/>
    <protectedRange password="CC3D" sqref="AR5:AR108" name="Range1_2_1_1"/>
  </protectedRanges>
  <mergeCells count="8">
    <mergeCell ref="AQ3:AT3"/>
    <mergeCell ref="A111:I111"/>
    <mergeCell ref="C2:G2"/>
    <mergeCell ref="J2:N2"/>
    <mergeCell ref="Q2:U2"/>
    <mergeCell ref="X2:AB2"/>
    <mergeCell ref="AE2:AI2"/>
    <mergeCell ref="AL3:AO3"/>
  </mergeCells>
  <printOptions/>
  <pageMargins left="0.17" right="0.17" top="0.27" bottom="0.28" header="0.17" footer="0.16"/>
  <pageSetup fitToHeight="0" horizontalDpi="600" verticalDpi="600" orientation="landscape" paperSize="5" scale="30" r:id="rId4"/>
  <headerFooter alignWithMargins="0">
    <oddHeader>&amp;C&amp;"Arial,Bold"&amp;12District SACC Attendance 2013-2014&amp;R&amp;D &amp;T</oddHeader>
    <oddFooter>&amp;L&amp;"Arial,Bold"&amp;8Rev 2/09 A. Adkison&amp;C&amp;8&amp;Z&amp;F &amp;A&amp;R&amp;8&amp;P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rgb="FF7030A0"/>
  </sheetPr>
  <dimension ref="A1:AZ124"/>
  <sheetViews>
    <sheetView zoomScalePageLayoutView="0" workbookViewId="0" topLeftCell="A1">
      <pane xSplit="2" ySplit="4" topLeftCell="C96" activePane="bottomRight" state="frozen"/>
      <selection pane="topLeft" activeCell="D3" sqref="D3:G4"/>
      <selection pane="topRight" activeCell="D3" sqref="D3:G4"/>
      <selection pane="bottomLeft" activeCell="D3" sqref="D3:G4"/>
      <selection pane="bottomRight" activeCell="AC102" sqref="AC102"/>
    </sheetView>
  </sheetViews>
  <sheetFormatPr defaultColWidth="15.00390625" defaultRowHeight="12.75"/>
  <cols>
    <col min="1" max="1" width="27.57421875" style="167" customWidth="1"/>
    <col min="2" max="2" width="5.00390625" style="3" bestFit="1" customWidth="1"/>
    <col min="3" max="3" width="4.140625" style="3" customWidth="1"/>
    <col min="4" max="4" width="5.57421875" style="3" customWidth="1"/>
    <col min="5" max="5" width="4.421875" style="3" customWidth="1"/>
    <col min="6" max="6" width="4.28125" style="3" customWidth="1"/>
    <col min="7" max="7" width="4.140625" style="3" customWidth="1"/>
    <col min="8" max="9" width="15.00390625" style="67" customWidth="1"/>
    <col min="10" max="10" width="4.57421875" style="3" customWidth="1"/>
    <col min="11" max="14" width="5.57421875" style="3" customWidth="1"/>
    <col min="15" max="16" width="15.00390625" style="1" customWidth="1"/>
    <col min="17" max="21" width="5.57421875" style="3" customWidth="1"/>
    <col min="22" max="23" width="15.00390625" style="1" customWidth="1"/>
    <col min="24" max="28" width="5.57421875" style="3" customWidth="1"/>
    <col min="29" max="30" width="15.00390625" style="1" customWidth="1"/>
    <col min="31" max="35" width="5.57421875" style="3" customWidth="1"/>
    <col min="36" max="36" width="15.00390625" style="1" customWidth="1"/>
    <col min="37" max="37" width="14.57421875" style="2" bestFit="1" customWidth="1"/>
    <col min="38" max="38" width="11.00390625" style="26" customWidth="1"/>
    <col min="39" max="39" width="18.8515625" style="3" customWidth="1"/>
    <col min="40" max="40" width="15.421875" style="4" customWidth="1"/>
    <col min="41" max="41" width="18.28125" style="5" customWidth="1"/>
    <col min="42" max="42" width="1.421875" style="4" customWidth="1"/>
    <col min="43" max="43" width="31.8515625" style="236" bestFit="1" customWidth="1"/>
    <col min="44" max="44" width="5.140625" style="236" customWidth="1"/>
    <col min="45" max="45" width="15.28125" style="6" customWidth="1"/>
    <col min="46" max="46" width="15.00390625" style="4" customWidth="1"/>
    <col min="47" max="47" width="69.7109375" style="3" customWidth="1"/>
    <col min="48" max="16384" width="15.00390625" style="3" customWidth="1"/>
  </cols>
  <sheetData>
    <row r="1" spans="1:47" ht="21" customHeight="1">
      <c r="A1" s="66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179"/>
      <c r="AR1" s="179"/>
      <c r="AS1" s="64"/>
      <c r="AT1" s="64"/>
      <c r="AU1" s="64"/>
    </row>
    <row r="2" spans="1:47" s="11" customFormat="1" ht="19.5" customHeight="1">
      <c r="A2" s="161"/>
      <c r="B2" s="64"/>
      <c r="C2" s="400" t="s">
        <v>18</v>
      </c>
      <c r="D2" s="401"/>
      <c r="E2" s="401"/>
      <c r="F2" s="401"/>
      <c r="G2" s="402"/>
      <c r="H2" s="68"/>
      <c r="I2" s="68"/>
      <c r="J2" s="400" t="s">
        <v>19</v>
      </c>
      <c r="K2" s="401"/>
      <c r="L2" s="401"/>
      <c r="M2" s="401"/>
      <c r="N2" s="402"/>
      <c r="O2" s="14"/>
      <c r="P2" s="14"/>
      <c r="Q2" s="400" t="s">
        <v>20</v>
      </c>
      <c r="R2" s="401"/>
      <c r="S2" s="401"/>
      <c r="T2" s="401"/>
      <c r="U2" s="402"/>
      <c r="V2" s="14"/>
      <c r="W2" s="14"/>
      <c r="X2" s="400" t="s">
        <v>21</v>
      </c>
      <c r="Y2" s="401"/>
      <c r="Z2" s="401"/>
      <c r="AA2" s="401"/>
      <c r="AB2" s="402"/>
      <c r="AC2" s="345"/>
      <c r="AD2" s="14"/>
      <c r="AE2" s="400" t="s">
        <v>22</v>
      </c>
      <c r="AF2" s="401"/>
      <c r="AG2" s="401"/>
      <c r="AH2" s="401"/>
      <c r="AI2" s="402"/>
      <c r="AJ2" s="14"/>
      <c r="AK2" s="15"/>
      <c r="AL2" s="24"/>
      <c r="AM2" s="16"/>
      <c r="AN2" s="17"/>
      <c r="AO2" s="18"/>
      <c r="AP2" s="18"/>
      <c r="AQ2" s="243"/>
      <c r="AR2" s="238"/>
      <c r="AS2" s="20"/>
      <c r="AT2" s="17"/>
      <c r="AU2" s="21"/>
    </row>
    <row r="3" spans="1:47" s="11" customFormat="1" ht="18.75">
      <c r="A3" s="162"/>
      <c r="B3" s="64"/>
      <c r="C3" s="353">
        <v>9</v>
      </c>
      <c r="D3" s="353">
        <v>10</v>
      </c>
      <c r="E3" s="369">
        <v>11</v>
      </c>
      <c r="F3" s="369">
        <v>12</v>
      </c>
      <c r="G3" s="370">
        <v>13</v>
      </c>
      <c r="H3" s="120"/>
      <c r="I3" s="120"/>
      <c r="J3" s="116">
        <v>16</v>
      </c>
      <c r="K3" s="116">
        <v>17</v>
      </c>
      <c r="L3" s="116">
        <v>18</v>
      </c>
      <c r="M3" s="116">
        <v>19</v>
      </c>
      <c r="N3" s="116">
        <v>20</v>
      </c>
      <c r="O3" s="14"/>
      <c r="P3" s="14"/>
      <c r="Q3" s="116">
        <v>23</v>
      </c>
      <c r="R3" s="116">
        <v>24</v>
      </c>
      <c r="S3" s="116">
        <v>25</v>
      </c>
      <c r="T3" s="116">
        <v>26</v>
      </c>
      <c r="U3" s="116">
        <v>27</v>
      </c>
      <c r="V3" s="61"/>
      <c r="W3" s="61"/>
      <c r="X3" s="116">
        <v>30</v>
      </c>
      <c r="Y3" s="116">
        <v>31</v>
      </c>
      <c r="Z3" s="353" t="s">
        <v>35</v>
      </c>
      <c r="AA3" s="353" t="s">
        <v>35</v>
      </c>
      <c r="AB3" s="375"/>
      <c r="AC3" s="344"/>
      <c r="AD3" s="61"/>
      <c r="AE3" s="382" t="s">
        <v>35</v>
      </c>
      <c r="AF3" s="377" t="s">
        <v>35</v>
      </c>
      <c r="AG3" s="356" t="s">
        <v>35</v>
      </c>
      <c r="AH3" s="356" t="s">
        <v>35</v>
      </c>
      <c r="AI3" s="356" t="s">
        <v>35</v>
      </c>
      <c r="AJ3" s="14"/>
      <c r="AK3" s="15"/>
      <c r="AL3" s="396" t="s">
        <v>16</v>
      </c>
      <c r="AM3" s="397"/>
      <c r="AN3" s="397"/>
      <c r="AO3" s="398"/>
      <c r="AP3" s="122"/>
      <c r="AQ3" s="396" t="s">
        <v>15</v>
      </c>
      <c r="AR3" s="397"/>
      <c r="AS3" s="397"/>
      <c r="AT3" s="398"/>
      <c r="AU3" s="65"/>
    </row>
    <row r="4" spans="1:47" s="155" customFormat="1" ht="45.75">
      <c r="A4" s="158" t="s">
        <v>0</v>
      </c>
      <c r="B4" s="138" t="s">
        <v>30</v>
      </c>
      <c r="C4" s="355" t="s">
        <v>2</v>
      </c>
      <c r="D4" s="355" t="s">
        <v>3</v>
      </c>
      <c r="E4" s="371" t="s">
        <v>4</v>
      </c>
      <c r="F4" s="372" t="s">
        <v>7</v>
      </c>
      <c r="G4" s="372" t="s">
        <v>5</v>
      </c>
      <c r="H4" s="140" t="s">
        <v>6</v>
      </c>
      <c r="I4" s="140" t="s">
        <v>8</v>
      </c>
      <c r="J4" s="139" t="s">
        <v>2</v>
      </c>
      <c r="K4" s="139" t="s">
        <v>3</v>
      </c>
      <c r="L4" s="139" t="s">
        <v>4</v>
      </c>
      <c r="M4" s="139" t="s">
        <v>7</v>
      </c>
      <c r="N4" s="139" t="s">
        <v>5</v>
      </c>
      <c r="O4" s="141" t="s">
        <v>6</v>
      </c>
      <c r="P4" s="141" t="s">
        <v>8</v>
      </c>
      <c r="Q4" s="139" t="s">
        <v>2</v>
      </c>
      <c r="R4" s="139" t="s">
        <v>3</v>
      </c>
      <c r="S4" s="139" t="s">
        <v>4</v>
      </c>
      <c r="T4" s="139" t="s">
        <v>7</v>
      </c>
      <c r="U4" s="139" t="s">
        <v>5</v>
      </c>
      <c r="V4" s="141" t="s">
        <v>6</v>
      </c>
      <c r="W4" s="141" t="s">
        <v>8</v>
      </c>
      <c r="X4" s="139" t="s">
        <v>2</v>
      </c>
      <c r="Y4" s="139" t="s">
        <v>3</v>
      </c>
      <c r="Z4" s="355" t="s">
        <v>4</v>
      </c>
      <c r="AA4" s="355" t="s">
        <v>7</v>
      </c>
      <c r="AB4" s="376" t="s">
        <v>5</v>
      </c>
      <c r="AC4" s="141" t="s">
        <v>6</v>
      </c>
      <c r="AD4" s="141" t="s">
        <v>8</v>
      </c>
      <c r="AE4" s="355" t="s">
        <v>2</v>
      </c>
      <c r="AF4" s="355" t="s">
        <v>3</v>
      </c>
      <c r="AG4" s="355" t="s">
        <v>4</v>
      </c>
      <c r="AH4" s="355" t="s">
        <v>7</v>
      </c>
      <c r="AI4" s="355" t="s">
        <v>5</v>
      </c>
      <c r="AJ4" s="141" t="s">
        <v>6</v>
      </c>
      <c r="AK4" s="141" t="s">
        <v>8</v>
      </c>
      <c r="AL4" s="142" t="s">
        <v>23</v>
      </c>
      <c r="AM4" s="143" t="s">
        <v>9</v>
      </c>
      <c r="AN4" s="143" t="s">
        <v>10</v>
      </c>
      <c r="AO4" s="156" t="s">
        <v>11</v>
      </c>
      <c r="AP4" s="145"/>
      <c r="AQ4" s="157" t="s">
        <v>0</v>
      </c>
      <c r="AR4" s="138" t="s">
        <v>30</v>
      </c>
      <c r="AS4" s="147" t="s">
        <v>14</v>
      </c>
      <c r="AT4" s="143" t="s">
        <v>17</v>
      </c>
      <c r="AU4" s="148" t="s">
        <v>12</v>
      </c>
    </row>
    <row r="5" spans="1:47" s="13" customFormat="1" ht="31.5" customHeight="1">
      <c r="A5" s="100"/>
      <c r="B5" s="210"/>
      <c r="C5" s="354"/>
      <c r="D5" s="357"/>
      <c r="E5" s="357"/>
      <c r="F5" s="354"/>
      <c r="G5" s="354"/>
      <c r="H5" s="292"/>
      <c r="I5" s="292"/>
      <c r="J5" s="333"/>
      <c r="K5" s="358"/>
      <c r="L5" s="358"/>
      <c r="M5" s="333"/>
      <c r="N5" s="333"/>
      <c r="O5" s="113"/>
      <c r="P5" s="113"/>
      <c r="Q5" s="332"/>
      <c r="R5" s="332"/>
      <c r="S5" s="332"/>
      <c r="T5" s="332"/>
      <c r="U5" s="332"/>
      <c r="V5" s="113"/>
      <c r="W5" s="113"/>
      <c r="X5" s="329"/>
      <c r="Y5" s="329"/>
      <c r="Z5" s="359"/>
      <c r="AA5" s="359"/>
      <c r="AB5" s="329"/>
      <c r="AC5" s="328"/>
      <c r="AD5" s="328"/>
      <c r="AE5" s="383"/>
      <c r="AF5" s="378"/>
      <c r="AG5" s="355"/>
      <c r="AH5" s="355"/>
      <c r="AI5" s="355"/>
      <c r="AJ5" s="328"/>
      <c r="AK5" s="328"/>
      <c r="AL5" s="295">
        <f aca="true" t="shared" si="0" ref="AL5:AL68">COUNTIF(C5:AJ5,"x")</f>
        <v>0</v>
      </c>
      <c r="AM5" s="308">
        <f aca="true" t="shared" si="1" ref="AM5:AM68">SUM(H5+O5+V5+AC5+AJ5)</f>
        <v>0</v>
      </c>
      <c r="AN5" s="308">
        <f aca="true" t="shared" si="2" ref="AN5:AN68">SUM(I5+P5+W5+AD5+AK5)</f>
        <v>0</v>
      </c>
      <c r="AO5" s="104">
        <f aca="true" t="shared" si="3" ref="AO5:AO68">AM5-AN5</f>
        <v>0</v>
      </c>
      <c r="AP5" s="124"/>
      <c r="AQ5" s="239">
        <f aca="true" t="shared" si="4" ref="AQ5:AQ36">IF(A5="","",A5)</f>
      </c>
      <c r="AR5" s="239">
        <f aca="true" t="shared" si="5" ref="AR5:AR36">IF(B5="","",B5)</f>
      </c>
      <c r="AS5" s="113">
        <f>IF(ISNA(VLOOKUP(AQ5,'July 2021'!$A$5:$AT$94,46,FALSE)),0,VLOOKUP(AQ5,'July 2021'!$A$5:$AT$94,46,FALSE))</f>
        <v>0</v>
      </c>
      <c r="AT5" s="104">
        <f aca="true" t="shared" si="6" ref="AT5:AT68">AS5+AO5</f>
        <v>0</v>
      </c>
      <c r="AU5" s="327"/>
    </row>
    <row r="6" spans="1:47" s="12" customFormat="1" ht="31.5" customHeight="1">
      <c r="A6" s="163"/>
      <c r="B6" s="212"/>
      <c r="C6" s="354"/>
      <c r="D6" s="357"/>
      <c r="E6" s="357"/>
      <c r="F6" s="354"/>
      <c r="G6" s="354"/>
      <c r="H6" s="292"/>
      <c r="I6" s="292"/>
      <c r="J6" s="333"/>
      <c r="K6" s="358"/>
      <c r="L6" s="358"/>
      <c r="M6" s="333"/>
      <c r="N6" s="333"/>
      <c r="O6" s="113"/>
      <c r="P6" s="113"/>
      <c r="Q6" s="332"/>
      <c r="R6" s="332"/>
      <c r="S6" s="332"/>
      <c r="T6" s="332"/>
      <c r="U6" s="332"/>
      <c r="V6" s="113"/>
      <c r="W6" s="113"/>
      <c r="X6" s="333"/>
      <c r="Y6" s="333"/>
      <c r="Z6" s="360"/>
      <c r="AA6" s="360"/>
      <c r="AB6" s="332"/>
      <c r="AC6" s="332"/>
      <c r="AD6" s="332"/>
      <c r="AE6" s="382"/>
      <c r="AF6" s="379"/>
      <c r="AG6" s="360"/>
      <c r="AH6" s="360"/>
      <c r="AI6" s="353"/>
      <c r="AJ6" s="333"/>
      <c r="AK6" s="113"/>
      <c r="AL6" s="295">
        <f t="shared" si="0"/>
        <v>0</v>
      </c>
      <c r="AM6" s="308">
        <f t="shared" si="1"/>
        <v>0</v>
      </c>
      <c r="AN6" s="308">
        <f t="shared" si="2"/>
        <v>0</v>
      </c>
      <c r="AO6" s="104">
        <f t="shared" si="3"/>
        <v>0</v>
      </c>
      <c r="AP6" s="347"/>
      <c r="AQ6" s="332">
        <f t="shared" si="4"/>
      </c>
      <c r="AR6" s="113">
        <f t="shared" si="5"/>
      </c>
      <c r="AS6" s="113">
        <f>IF(ISNA(VLOOKUP(AQ6,'July 2021'!$A$5:$AT$94,46,FALSE)),0,VLOOKUP(AQ6,'July 2021'!$A$5:$AT$94,46,FALSE))</f>
        <v>0</v>
      </c>
      <c r="AT6" s="104">
        <f t="shared" si="6"/>
        <v>0</v>
      </c>
      <c r="AU6" s="210"/>
    </row>
    <row r="7" spans="1:47" s="23" customFormat="1" ht="30.75" customHeight="1">
      <c r="A7" s="213"/>
      <c r="B7" s="210"/>
      <c r="C7" s="354"/>
      <c r="D7" s="357"/>
      <c r="E7" s="357"/>
      <c r="F7" s="354"/>
      <c r="G7" s="354"/>
      <c r="H7" s="292"/>
      <c r="I7" s="292"/>
      <c r="J7" s="333"/>
      <c r="K7" s="358"/>
      <c r="L7" s="358"/>
      <c r="M7" s="333"/>
      <c r="N7" s="333"/>
      <c r="O7" s="113"/>
      <c r="P7" s="113"/>
      <c r="Q7" s="332"/>
      <c r="R7" s="332"/>
      <c r="S7" s="332"/>
      <c r="T7" s="332"/>
      <c r="U7" s="332"/>
      <c r="V7" s="113"/>
      <c r="W7" s="113"/>
      <c r="X7" s="109"/>
      <c r="Y7" s="109"/>
      <c r="Z7" s="359"/>
      <c r="AA7" s="359"/>
      <c r="AB7" s="109"/>
      <c r="AC7" s="343"/>
      <c r="AD7" s="343"/>
      <c r="AE7" s="383"/>
      <c r="AF7" s="380"/>
      <c r="AG7" s="359"/>
      <c r="AH7" s="359"/>
      <c r="AI7" s="359"/>
      <c r="AJ7" s="343"/>
      <c r="AK7" s="343"/>
      <c r="AL7" s="295">
        <f t="shared" si="0"/>
        <v>0</v>
      </c>
      <c r="AM7" s="308">
        <f t="shared" si="1"/>
        <v>0</v>
      </c>
      <c r="AN7" s="308">
        <f t="shared" si="2"/>
        <v>0</v>
      </c>
      <c r="AO7" s="104">
        <f t="shared" si="3"/>
        <v>0</v>
      </c>
      <c r="AP7" s="124"/>
      <c r="AQ7" s="239">
        <f t="shared" si="4"/>
      </c>
      <c r="AR7" s="239">
        <f t="shared" si="5"/>
      </c>
      <c r="AS7" s="113">
        <f>IF(ISNA(VLOOKUP(AQ7,'July 2021'!$A$5:$AT$94,46,FALSE)),0,VLOOKUP(AQ7,'July 2021'!$A$5:$AT$94,46,FALSE))</f>
        <v>0</v>
      </c>
      <c r="AT7" s="104">
        <f t="shared" si="6"/>
        <v>0</v>
      </c>
      <c r="AU7" s="330"/>
    </row>
    <row r="8" spans="1:47" s="12" customFormat="1" ht="31.5" customHeight="1">
      <c r="A8" s="213"/>
      <c r="B8" s="210"/>
      <c r="C8" s="354"/>
      <c r="D8" s="357"/>
      <c r="E8" s="357"/>
      <c r="F8" s="354"/>
      <c r="G8" s="354"/>
      <c r="H8" s="292"/>
      <c r="I8" s="292"/>
      <c r="J8" s="333"/>
      <c r="K8" s="358"/>
      <c r="L8" s="358"/>
      <c r="M8" s="333"/>
      <c r="N8" s="333"/>
      <c r="O8" s="113"/>
      <c r="P8" s="113"/>
      <c r="Q8" s="332"/>
      <c r="R8" s="332"/>
      <c r="S8" s="332"/>
      <c r="T8" s="332"/>
      <c r="U8" s="332"/>
      <c r="V8" s="113"/>
      <c r="W8" s="113"/>
      <c r="X8" s="109"/>
      <c r="Y8" s="109"/>
      <c r="Z8" s="359"/>
      <c r="AA8" s="359"/>
      <c r="AB8" s="109"/>
      <c r="AC8" s="343"/>
      <c r="AD8" s="343"/>
      <c r="AE8" s="383"/>
      <c r="AF8" s="380"/>
      <c r="AG8" s="359"/>
      <c r="AH8" s="359"/>
      <c r="AI8" s="359"/>
      <c r="AJ8" s="343"/>
      <c r="AK8" s="343"/>
      <c r="AL8" s="295">
        <f t="shared" si="0"/>
        <v>0</v>
      </c>
      <c r="AM8" s="308">
        <f t="shared" si="1"/>
        <v>0</v>
      </c>
      <c r="AN8" s="308">
        <f t="shared" si="2"/>
        <v>0</v>
      </c>
      <c r="AO8" s="104">
        <f t="shared" si="3"/>
        <v>0</v>
      </c>
      <c r="AP8" s="124"/>
      <c r="AQ8" s="239">
        <f t="shared" si="4"/>
      </c>
      <c r="AR8" s="239">
        <f t="shared" si="5"/>
      </c>
      <c r="AS8" s="113">
        <f>IF(ISNA(VLOOKUP(AQ8,'July 2021'!$A$5:$AT$94,46,FALSE)),0,VLOOKUP(AQ8,'July 2021'!$A$5:$AT$94,46,FALSE))</f>
        <v>0</v>
      </c>
      <c r="AT8" s="104">
        <f t="shared" si="6"/>
        <v>0</v>
      </c>
      <c r="AU8" s="327"/>
    </row>
    <row r="9" spans="1:47" s="12" customFormat="1" ht="31.5" customHeight="1">
      <c r="A9" s="100"/>
      <c r="B9" s="159"/>
      <c r="C9" s="354"/>
      <c r="D9" s="357"/>
      <c r="E9" s="357"/>
      <c r="F9" s="354"/>
      <c r="G9" s="354"/>
      <c r="H9" s="227"/>
      <c r="I9" s="227"/>
      <c r="J9" s="333"/>
      <c r="K9" s="358"/>
      <c r="L9" s="358"/>
      <c r="M9" s="333"/>
      <c r="N9" s="333"/>
      <c r="O9" s="293"/>
      <c r="P9" s="293"/>
      <c r="Q9" s="332"/>
      <c r="R9" s="332"/>
      <c r="S9" s="332"/>
      <c r="T9" s="332"/>
      <c r="U9" s="332"/>
      <c r="V9" s="293"/>
      <c r="W9" s="293"/>
      <c r="X9" s="109"/>
      <c r="Y9" s="109"/>
      <c r="Z9" s="359"/>
      <c r="AA9" s="359"/>
      <c r="AB9" s="109"/>
      <c r="AC9" s="343"/>
      <c r="AD9" s="343"/>
      <c r="AE9" s="383"/>
      <c r="AF9" s="380"/>
      <c r="AG9" s="359"/>
      <c r="AH9" s="359"/>
      <c r="AI9" s="359"/>
      <c r="AJ9" s="343"/>
      <c r="AK9" s="343"/>
      <c r="AL9" s="295">
        <f t="shared" si="0"/>
        <v>0</v>
      </c>
      <c r="AM9" s="308">
        <f t="shared" si="1"/>
        <v>0</v>
      </c>
      <c r="AN9" s="308">
        <f t="shared" si="2"/>
        <v>0</v>
      </c>
      <c r="AO9" s="104">
        <f t="shared" si="3"/>
        <v>0</v>
      </c>
      <c r="AP9" s="124"/>
      <c r="AQ9" s="239">
        <f t="shared" si="4"/>
      </c>
      <c r="AR9" s="239">
        <f t="shared" si="5"/>
      </c>
      <c r="AS9" s="113">
        <f>IF(ISNA(VLOOKUP(AQ9,'July 2021'!$A$5:$AT$94,46,FALSE)),0,VLOOKUP(AQ9,'July 2021'!$A$5:$AT$94,46,FALSE))</f>
        <v>0</v>
      </c>
      <c r="AT9" s="104">
        <f t="shared" si="6"/>
        <v>0</v>
      </c>
      <c r="AU9" s="330"/>
    </row>
    <row r="10" spans="1:47" s="13" customFormat="1" ht="31.5" customHeight="1">
      <c r="A10" s="213"/>
      <c r="B10" s="210"/>
      <c r="C10" s="354"/>
      <c r="D10" s="357"/>
      <c r="E10" s="357"/>
      <c r="F10" s="354"/>
      <c r="G10" s="354"/>
      <c r="H10" s="292"/>
      <c r="I10" s="292"/>
      <c r="J10" s="333"/>
      <c r="K10" s="358"/>
      <c r="L10" s="358"/>
      <c r="M10" s="333"/>
      <c r="N10" s="333"/>
      <c r="O10" s="113"/>
      <c r="P10" s="113"/>
      <c r="Q10" s="332"/>
      <c r="R10" s="332"/>
      <c r="S10" s="332"/>
      <c r="T10" s="332"/>
      <c r="U10" s="332"/>
      <c r="V10" s="113"/>
      <c r="W10" s="113"/>
      <c r="X10" s="109"/>
      <c r="Y10" s="109"/>
      <c r="Z10" s="359"/>
      <c r="AA10" s="359"/>
      <c r="AB10" s="343"/>
      <c r="AC10" s="343"/>
      <c r="AD10" s="109"/>
      <c r="AE10" s="383"/>
      <c r="AF10" s="380"/>
      <c r="AG10" s="359"/>
      <c r="AH10" s="359"/>
      <c r="AI10" s="361"/>
      <c r="AJ10" s="343"/>
      <c r="AK10" s="343"/>
      <c r="AL10" s="295">
        <f t="shared" si="0"/>
        <v>0</v>
      </c>
      <c r="AM10" s="308">
        <f t="shared" si="1"/>
        <v>0</v>
      </c>
      <c r="AN10" s="308">
        <f t="shared" si="2"/>
        <v>0</v>
      </c>
      <c r="AO10" s="104">
        <f t="shared" si="3"/>
        <v>0</v>
      </c>
      <c r="AP10" s="124"/>
      <c r="AQ10" s="239">
        <f t="shared" si="4"/>
      </c>
      <c r="AR10" s="239">
        <f t="shared" si="5"/>
      </c>
      <c r="AS10" s="113">
        <f>IF(ISNA(VLOOKUP(AQ10,'July 2021'!$A$5:$AT$94,46,FALSE)),0,VLOOKUP(AQ10,'July 2021'!$A$5:$AT$94,46,FALSE))</f>
        <v>0</v>
      </c>
      <c r="AT10" s="104">
        <f t="shared" si="6"/>
        <v>0</v>
      </c>
      <c r="AU10" s="108"/>
    </row>
    <row r="11" spans="1:47" s="12" customFormat="1" ht="31.5" customHeight="1">
      <c r="A11" s="213"/>
      <c r="B11" s="210"/>
      <c r="C11" s="354"/>
      <c r="D11" s="357"/>
      <c r="E11" s="357"/>
      <c r="F11" s="354"/>
      <c r="G11" s="354"/>
      <c r="H11" s="292"/>
      <c r="I11" s="292"/>
      <c r="J11" s="333"/>
      <c r="K11" s="358"/>
      <c r="L11" s="358"/>
      <c r="M11" s="333"/>
      <c r="N11" s="333"/>
      <c r="O11" s="113"/>
      <c r="P11" s="113"/>
      <c r="Q11" s="332"/>
      <c r="R11" s="332"/>
      <c r="S11" s="332"/>
      <c r="T11" s="332"/>
      <c r="U11" s="332"/>
      <c r="V11" s="113"/>
      <c r="W11" s="113"/>
      <c r="X11" s="109"/>
      <c r="Y11" s="109"/>
      <c r="Z11" s="359"/>
      <c r="AA11" s="359"/>
      <c r="AB11" s="343"/>
      <c r="AC11" s="343"/>
      <c r="AD11" s="109"/>
      <c r="AE11" s="383"/>
      <c r="AF11" s="380"/>
      <c r="AG11" s="359"/>
      <c r="AH11" s="359"/>
      <c r="AI11" s="361"/>
      <c r="AJ11" s="343"/>
      <c r="AK11" s="343"/>
      <c r="AL11" s="295">
        <f t="shared" si="0"/>
        <v>0</v>
      </c>
      <c r="AM11" s="308">
        <f t="shared" si="1"/>
        <v>0</v>
      </c>
      <c r="AN11" s="308">
        <f t="shared" si="2"/>
        <v>0</v>
      </c>
      <c r="AO11" s="104">
        <f t="shared" si="3"/>
        <v>0</v>
      </c>
      <c r="AP11" s="124"/>
      <c r="AQ11" s="239">
        <f t="shared" si="4"/>
      </c>
      <c r="AR11" s="239">
        <f t="shared" si="5"/>
      </c>
      <c r="AS11" s="113">
        <f>IF(ISNA(VLOOKUP(AQ11,'July 2021'!$A$5:$AT$94,46,FALSE)),0,VLOOKUP(AQ11,'July 2021'!$A$5:$AT$94,46,FALSE))</f>
        <v>0</v>
      </c>
      <c r="AT11" s="104">
        <f t="shared" si="6"/>
        <v>0</v>
      </c>
      <c r="AU11" s="208"/>
    </row>
    <row r="12" spans="1:47" s="12" customFormat="1" ht="31.5" customHeight="1">
      <c r="A12" s="213"/>
      <c r="B12" s="210"/>
      <c r="C12" s="354"/>
      <c r="D12" s="357"/>
      <c r="E12" s="357"/>
      <c r="F12" s="354"/>
      <c r="G12" s="354"/>
      <c r="H12" s="292"/>
      <c r="I12" s="292"/>
      <c r="J12" s="333"/>
      <c r="K12" s="358"/>
      <c r="L12" s="358"/>
      <c r="M12" s="333"/>
      <c r="N12" s="333"/>
      <c r="O12" s="113"/>
      <c r="P12" s="113"/>
      <c r="Q12" s="332"/>
      <c r="R12" s="332"/>
      <c r="S12" s="332"/>
      <c r="T12" s="332"/>
      <c r="U12" s="332"/>
      <c r="V12" s="113"/>
      <c r="W12" s="113"/>
      <c r="X12" s="109"/>
      <c r="Y12" s="109"/>
      <c r="Z12" s="359"/>
      <c r="AA12" s="359"/>
      <c r="AB12" s="343"/>
      <c r="AC12" s="343"/>
      <c r="AD12" s="109"/>
      <c r="AE12" s="383"/>
      <c r="AF12" s="380"/>
      <c r="AG12" s="359"/>
      <c r="AH12" s="359"/>
      <c r="AI12" s="361"/>
      <c r="AJ12" s="343"/>
      <c r="AK12" s="343"/>
      <c r="AL12" s="295">
        <f t="shared" si="0"/>
        <v>0</v>
      </c>
      <c r="AM12" s="308">
        <f t="shared" si="1"/>
        <v>0</v>
      </c>
      <c r="AN12" s="308">
        <f t="shared" si="2"/>
        <v>0</v>
      </c>
      <c r="AO12" s="104">
        <f t="shared" si="3"/>
        <v>0</v>
      </c>
      <c r="AP12" s="124"/>
      <c r="AQ12" s="239">
        <f t="shared" si="4"/>
      </c>
      <c r="AR12" s="239">
        <f t="shared" si="5"/>
      </c>
      <c r="AS12" s="113">
        <f>IF(ISNA(VLOOKUP(AQ12,'July 2021'!$A$5:$AT$94,46,FALSE)),0,VLOOKUP(AQ12,'July 2021'!$A$5:$AT$94,46,FALSE))</f>
        <v>0</v>
      </c>
      <c r="AT12" s="104">
        <f t="shared" si="6"/>
        <v>0</v>
      </c>
      <c r="AU12" s="208"/>
    </row>
    <row r="13" spans="1:47" s="13" customFormat="1" ht="31.5" customHeight="1">
      <c r="A13" s="100"/>
      <c r="B13" s="210"/>
      <c r="C13" s="354"/>
      <c r="D13" s="357"/>
      <c r="E13" s="357"/>
      <c r="F13" s="354"/>
      <c r="G13" s="354"/>
      <c r="H13" s="292"/>
      <c r="I13" s="292"/>
      <c r="J13" s="333"/>
      <c r="K13" s="358"/>
      <c r="L13" s="358"/>
      <c r="M13" s="333"/>
      <c r="N13" s="333"/>
      <c r="O13" s="113"/>
      <c r="P13" s="113"/>
      <c r="Q13" s="332"/>
      <c r="R13" s="332"/>
      <c r="S13" s="332"/>
      <c r="T13" s="332"/>
      <c r="U13" s="332"/>
      <c r="V13" s="113"/>
      <c r="W13" s="113"/>
      <c r="X13" s="109"/>
      <c r="Y13" s="109"/>
      <c r="Z13" s="359"/>
      <c r="AA13" s="359"/>
      <c r="AB13" s="343"/>
      <c r="AC13" s="343"/>
      <c r="AD13" s="109"/>
      <c r="AE13" s="383"/>
      <c r="AF13" s="380"/>
      <c r="AG13" s="359"/>
      <c r="AH13" s="359"/>
      <c r="AI13" s="361"/>
      <c r="AJ13" s="343"/>
      <c r="AK13" s="343"/>
      <c r="AL13" s="295">
        <f t="shared" si="0"/>
        <v>0</v>
      </c>
      <c r="AM13" s="308">
        <f t="shared" si="1"/>
        <v>0</v>
      </c>
      <c r="AN13" s="308">
        <f t="shared" si="2"/>
        <v>0</v>
      </c>
      <c r="AO13" s="104">
        <f t="shared" si="3"/>
        <v>0</v>
      </c>
      <c r="AP13" s="124"/>
      <c r="AQ13" s="239">
        <f t="shared" si="4"/>
      </c>
      <c r="AR13" s="239">
        <f t="shared" si="5"/>
      </c>
      <c r="AS13" s="113">
        <f>IF(ISNA(VLOOKUP(AQ13,'July 2021'!$A$5:$AT$94,46,FALSE)),0,VLOOKUP(AQ13,'July 2021'!$A$5:$AT$94,46,FALSE))</f>
        <v>0</v>
      </c>
      <c r="AT13" s="104">
        <f t="shared" si="6"/>
        <v>0</v>
      </c>
      <c r="AU13" s="208"/>
    </row>
    <row r="14" spans="1:47" s="13" customFormat="1" ht="31.5" customHeight="1">
      <c r="A14" s="213"/>
      <c r="B14" s="210"/>
      <c r="C14" s="354"/>
      <c r="D14" s="357"/>
      <c r="E14" s="357"/>
      <c r="F14" s="354"/>
      <c r="G14" s="354"/>
      <c r="H14" s="292"/>
      <c r="I14" s="292"/>
      <c r="J14" s="333"/>
      <c r="K14" s="358"/>
      <c r="L14" s="358"/>
      <c r="M14" s="333"/>
      <c r="N14" s="333"/>
      <c r="O14" s="113"/>
      <c r="P14" s="113"/>
      <c r="Q14" s="332"/>
      <c r="R14" s="332"/>
      <c r="S14" s="332"/>
      <c r="T14" s="332"/>
      <c r="U14" s="332"/>
      <c r="V14" s="113"/>
      <c r="W14" s="113"/>
      <c r="X14" s="109"/>
      <c r="Y14" s="109"/>
      <c r="Z14" s="359"/>
      <c r="AA14" s="359"/>
      <c r="AB14" s="343"/>
      <c r="AC14" s="343"/>
      <c r="AD14" s="109"/>
      <c r="AE14" s="383"/>
      <c r="AF14" s="380"/>
      <c r="AG14" s="359"/>
      <c r="AH14" s="359"/>
      <c r="AI14" s="361"/>
      <c r="AJ14" s="343"/>
      <c r="AK14" s="343"/>
      <c r="AL14" s="295">
        <f t="shared" si="0"/>
        <v>0</v>
      </c>
      <c r="AM14" s="308">
        <f t="shared" si="1"/>
        <v>0</v>
      </c>
      <c r="AN14" s="308">
        <f t="shared" si="2"/>
        <v>0</v>
      </c>
      <c r="AO14" s="104">
        <f t="shared" si="3"/>
        <v>0</v>
      </c>
      <c r="AP14" s="124"/>
      <c r="AQ14" s="239">
        <f t="shared" si="4"/>
      </c>
      <c r="AR14" s="239">
        <f t="shared" si="5"/>
      </c>
      <c r="AS14" s="113">
        <f>IF(ISNA(VLOOKUP(AQ14,'July 2021'!$A$5:$AT$94,46,FALSE)),0,VLOOKUP(AQ14,'July 2021'!$A$5:$AT$94,46,FALSE))</f>
        <v>0</v>
      </c>
      <c r="AT14" s="104">
        <f t="shared" si="6"/>
        <v>0</v>
      </c>
      <c r="AU14" s="208"/>
    </row>
    <row r="15" spans="1:47" s="13" customFormat="1" ht="31.5" customHeight="1">
      <c r="A15" s="213"/>
      <c r="B15" s="210"/>
      <c r="C15" s="354"/>
      <c r="D15" s="357"/>
      <c r="E15" s="357"/>
      <c r="F15" s="354"/>
      <c r="G15" s="354"/>
      <c r="H15" s="292"/>
      <c r="I15" s="292"/>
      <c r="J15" s="333"/>
      <c r="K15" s="358"/>
      <c r="L15" s="358"/>
      <c r="M15" s="333"/>
      <c r="N15" s="333"/>
      <c r="O15" s="113"/>
      <c r="P15" s="113"/>
      <c r="Q15" s="332"/>
      <c r="R15" s="332"/>
      <c r="S15" s="332"/>
      <c r="T15" s="332"/>
      <c r="U15" s="332"/>
      <c r="V15" s="113"/>
      <c r="W15" s="113"/>
      <c r="X15" s="109"/>
      <c r="Y15" s="109"/>
      <c r="Z15" s="359"/>
      <c r="AA15" s="359"/>
      <c r="AB15" s="343"/>
      <c r="AC15" s="343"/>
      <c r="AD15" s="109"/>
      <c r="AE15" s="383"/>
      <c r="AF15" s="380"/>
      <c r="AG15" s="359"/>
      <c r="AH15" s="359"/>
      <c r="AI15" s="361"/>
      <c r="AJ15" s="343"/>
      <c r="AK15" s="343"/>
      <c r="AL15" s="295">
        <f t="shared" si="0"/>
        <v>0</v>
      </c>
      <c r="AM15" s="308">
        <f t="shared" si="1"/>
        <v>0</v>
      </c>
      <c r="AN15" s="308">
        <f t="shared" si="2"/>
        <v>0</v>
      </c>
      <c r="AO15" s="104">
        <f t="shared" si="3"/>
        <v>0</v>
      </c>
      <c r="AP15" s="124"/>
      <c r="AQ15" s="239">
        <f t="shared" si="4"/>
      </c>
      <c r="AR15" s="239">
        <f t="shared" si="5"/>
      </c>
      <c r="AS15" s="113">
        <f>IF(ISNA(VLOOKUP(AQ15,'July 2021'!$A$5:$AT$94,46,FALSE)),0,VLOOKUP(AQ15,'July 2021'!$A$5:$AT$94,46,FALSE))</f>
        <v>0</v>
      </c>
      <c r="AT15" s="104">
        <f t="shared" si="6"/>
        <v>0</v>
      </c>
      <c r="AU15" s="330"/>
    </row>
    <row r="16" spans="1:47" s="12" customFormat="1" ht="31.5" customHeight="1">
      <c r="A16" s="213"/>
      <c r="B16" s="210"/>
      <c r="C16" s="354"/>
      <c r="D16" s="357"/>
      <c r="E16" s="357"/>
      <c r="F16" s="354"/>
      <c r="G16" s="354"/>
      <c r="H16" s="292"/>
      <c r="I16" s="292"/>
      <c r="J16" s="333"/>
      <c r="K16" s="358"/>
      <c r="L16" s="358"/>
      <c r="M16" s="333"/>
      <c r="N16" s="333"/>
      <c r="O16" s="113"/>
      <c r="P16" s="113"/>
      <c r="Q16" s="332"/>
      <c r="R16" s="332"/>
      <c r="S16" s="332"/>
      <c r="T16" s="332"/>
      <c r="U16" s="332"/>
      <c r="V16" s="113"/>
      <c r="W16" s="113"/>
      <c r="X16" s="109"/>
      <c r="Y16" s="109"/>
      <c r="Z16" s="359"/>
      <c r="AA16" s="359"/>
      <c r="AB16" s="343"/>
      <c r="AC16" s="343"/>
      <c r="AD16" s="109"/>
      <c r="AE16" s="383"/>
      <c r="AF16" s="380"/>
      <c r="AG16" s="359"/>
      <c r="AH16" s="359"/>
      <c r="AI16" s="361"/>
      <c r="AJ16" s="343"/>
      <c r="AK16" s="343"/>
      <c r="AL16" s="295">
        <f t="shared" si="0"/>
        <v>0</v>
      </c>
      <c r="AM16" s="308">
        <f t="shared" si="1"/>
        <v>0</v>
      </c>
      <c r="AN16" s="308">
        <f t="shared" si="2"/>
        <v>0</v>
      </c>
      <c r="AO16" s="104">
        <f t="shared" si="3"/>
        <v>0</v>
      </c>
      <c r="AP16" s="124"/>
      <c r="AQ16" s="239">
        <f t="shared" si="4"/>
      </c>
      <c r="AR16" s="239">
        <f t="shared" si="5"/>
      </c>
      <c r="AS16" s="113">
        <f>IF(ISNA(VLOOKUP(AQ16,'July 2021'!$A$5:$AT$94,46,FALSE)),0,VLOOKUP(AQ16,'July 2021'!$A$5:$AT$94,46,FALSE))</f>
        <v>0</v>
      </c>
      <c r="AT16" s="104">
        <f t="shared" si="6"/>
        <v>0</v>
      </c>
      <c r="AU16" s="330"/>
    </row>
    <row r="17" spans="1:47" s="13" customFormat="1" ht="31.5" customHeight="1">
      <c r="A17" s="213"/>
      <c r="B17" s="210"/>
      <c r="C17" s="354"/>
      <c r="D17" s="357"/>
      <c r="E17" s="357"/>
      <c r="F17" s="354"/>
      <c r="G17" s="354"/>
      <c r="H17" s="292"/>
      <c r="I17" s="292"/>
      <c r="J17" s="333"/>
      <c r="K17" s="358"/>
      <c r="L17" s="358"/>
      <c r="M17" s="333"/>
      <c r="N17" s="333"/>
      <c r="O17" s="113"/>
      <c r="P17" s="113"/>
      <c r="Q17" s="332"/>
      <c r="R17" s="332"/>
      <c r="S17" s="332"/>
      <c r="T17" s="332"/>
      <c r="U17" s="332"/>
      <c r="V17" s="113"/>
      <c r="W17" s="113"/>
      <c r="X17" s="109"/>
      <c r="Y17" s="109"/>
      <c r="Z17" s="359"/>
      <c r="AA17" s="359"/>
      <c r="AB17" s="343"/>
      <c r="AC17" s="343"/>
      <c r="AD17" s="109"/>
      <c r="AE17" s="383"/>
      <c r="AF17" s="380"/>
      <c r="AG17" s="359"/>
      <c r="AH17" s="359"/>
      <c r="AI17" s="361"/>
      <c r="AJ17" s="343"/>
      <c r="AK17" s="343"/>
      <c r="AL17" s="295">
        <f t="shared" si="0"/>
        <v>0</v>
      </c>
      <c r="AM17" s="308">
        <f t="shared" si="1"/>
        <v>0</v>
      </c>
      <c r="AN17" s="308">
        <f t="shared" si="2"/>
        <v>0</v>
      </c>
      <c r="AO17" s="104">
        <f t="shared" si="3"/>
        <v>0</v>
      </c>
      <c r="AP17" s="124"/>
      <c r="AQ17" s="239">
        <f t="shared" si="4"/>
      </c>
      <c r="AR17" s="239">
        <f t="shared" si="5"/>
      </c>
      <c r="AS17" s="113">
        <f>IF(ISNA(VLOOKUP(AQ17,'July 2021'!$A$5:$AT$94,46,FALSE)),0,VLOOKUP(AQ17,'July 2021'!$A$5:$AT$94,46,FALSE))</f>
        <v>0</v>
      </c>
      <c r="AT17" s="104">
        <f t="shared" si="6"/>
        <v>0</v>
      </c>
      <c r="AU17" s="330"/>
    </row>
    <row r="18" spans="1:47" s="12" customFormat="1" ht="31.5" customHeight="1">
      <c r="A18" s="213"/>
      <c r="B18" s="210"/>
      <c r="C18" s="354"/>
      <c r="D18" s="357"/>
      <c r="E18" s="357"/>
      <c r="F18" s="354"/>
      <c r="G18" s="354"/>
      <c r="H18" s="292"/>
      <c r="I18" s="292"/>
      <c r="J18" s="333"/>
      <c r="K18" s="358"/>
      <c r="L18" s="358"/>
      <c r="M18" s="333"/>
      <c r="N18" s="333"/>
      <c r="O18" s="113"/>
      <c r="P18" s="113"/>
      <c r="Q18" s="332"/>
      <c r="R18" s="332"/>
      <c r="S18" s="332"/>
      <c r="T18" s="332"/>
      <c r="U18" s="332"/>
      <c r="V18" s="113"/>
      <c r="W18" s="113"/>
      <c r="X18" s="109"/>
      <c r="Y18" s="109"/>
      <c r="Z18" s="359"/>
      <c r="AA18" s="359"/>
      <c r="AB18" s="343"/>
      <c r="AC18" s="343"/>
      <c r="AD18" s="109"/>
      <c r="AE18" s="383"/>
      <c r="AF18" s="380"/>
      <c r="AG18" s="359"/>
      <c r="AH18" s="359"/>
      <c r="AI18" s="361"/>
      <c r="AJ18" s="343"/>
      <c r="AK18" s="343"/>
      <c r="AL18" s="295">
        <f t="shared" si="0"/>
        <v>0</v>
      </c>
      <c r="AM18" s="308">
        <f t="shared" si="1"/>
        <v>0</v>
      </c>
      <c r="AN18" s="308">
        <f t="shared" si="2"/>
        <v>0</v>
      </c>
      <c r="AO18" s="104">
        <f t="shared" si="3"/>
        <v>0</v>
      </c>
      <c r="AP18" s="124"/>
      <c r="AQ18" s="239">
        <f t="shared" si="4"/>
      </c>
      <c r="AR18" s="239">
        <f t="shared" si="5"/>
      </c>
      <c r="AS18" s="113">
        <f>IF(ISNA(VLOOKUP(AQ18,'July 2021'!$A$5:$AT$94,46,FALSE)),0,VLOOKUP(AQ18,'July 2021'!$A$5:$AT$94,46,FALSE))</f>
        <v>0</v>
      </c>
      <c r="AT18" s="104">
        <f t="shared" si="6"/>
        <v>0</v>
      </c>
      <c r="AU18" s="210"/>
    </row>
    <row r="19" spans="1:47" s="13" customFormat="1" ht="31.5" customHeight="1">
      <c r="A19" s="213"/>
      <c r="B19" s="210"/>
      <c r="C19" s="354"/>
      <c r="D19" s="357"/>
      <c r="E19" s="357"/>
      <c r="F19" s="354"/>
      <c r="G19" s="354"/>
      <c r="H19" s="292"/>
      <c r="I19" s="292"/>
      <c r="J19" s="333"/>
      <c r="K19" s="358"/>
      <c r="L19" s="358"/>
      <c r="M19" s="333"/>
      <c r="N19" s="333"/>
      <c r="O19" s="113"/>
      <c r="P19" s="113"/>
      <c r="Q19" s="332"/>
      <c r="R19" s="332"/>
      <c r="S19" s="332"/>
      <c r="T19" s="332"/>
      <c r="U19" s="332"/>
      <c r="V19" s="113"/>
      <c r="W19" s="113"/>
      <c r="X19" s="109"/>
      <c r="Y19" s="109"/>
      <c r="Z19" s="359"/>
      <c r="AA19" s="359"/>
      <c r="AB19" s="343"/>
      <c r="AC19" s="343"/>
      <c r="AD19" s="109"/>
      <c r="AE19" s="383"/>
      <c r="AF19" s="380"/>
      <c r="AG19" s="359"/>
      <c r="AH19" s="359"/>
      <c r="AI19" s="361"/>
      <c r="AJ19" s="343"/>
      <c r="AK19" s="343"/>
      <c r="AL19" s="295">
        <f t="shared" si="0"/>
        <v>0</v>
      </c>
      <c r="AM19" s="308">
        <f t="shared" si="1"/>
        <v>0</v>
      </c>
      <c r="AN19" s="308">
        <f t="shared" si="2"/>
        <v>0</v>
      </c>
      <c r="AO19" s="104">
        <f t="shared" si="3"/>
        <v>0</v>
      </c>
      <c r="AP19" s="124"/>
      <c r="AQ19" s="239">
        <f t="shared" si="4"/>
      </c>
      <c r="AR19" s="239">
        <f t="shared" si="5"/>
      </c>
      <c r="AS19" s="113">
        <f>IF(ISNA(VLOOKUP(AQ19,'July 2021'!$A$5:$AT$94,46,FALSE)),0,VLOOKUP(AQ19,'July 2021'!$A$5:$AT$94,46,FALSE))</f>
        <v>0</v>
      </c>
      <c r="AT19" s="104">
        <f t="shared" si="6"/>
        <v>0</v>
      </c>
      <c r="AU19" s="327"/>
    </row>
    <row r="20" spans="1:47" s="12" customFormat="1" ht="31.5" customHeight="1">
      <c r="A20" s="213"/>
      <c r="B20" s="210"/>
      <c r="C20" s="354"/>
      <c r="D20" s="357"/>
      <c r="E20" s="357"/>
      <c r="F20" s="354"/>
      <c r="G20" s="354"/>
      <c r="H20" s="292"/>
      <c r="I20" s="292"/>
      <c r="J20" s="333"/>
      <c r="K20" s="358"/>
      <c r="L20" s="358"/>
      <c r="M20" s="333"/>
      <c r="N20" s="333"/>
      <c r="O20" s="113"/>
      <c r="P20" s="113"/>
      <c r="Q20" s="332"/>
      <c r="R20" s="332"/>
      <c r="S20" s="332"/>
      <c r="T20" s="332"/>
      <c r="U20" s="332"/>
      <c r="V20" s="113"/>
      <c r="W20" s="113"/>
      <c r="X20" s="109"/>
      <c r="Y20" s="109"/>
      <c r="Z20" s="359"/>
      <c r="AA20" s="359"/>
      <c r="AB20" s="343"/>
      <c r="AC20" s="343"/>
      <c r="AD20" s="109"/>
      <c r="AE20" s="383"/>
      <c r="AF20" s="380"/>
      <c r="AG20" s="359"/>
      <c r="AH20" s="359"/>
      <c r="AI20" s="361"/>
      <c r="AJ20" s="343"/>
      <c r="AK20" s="343"/>
      <c r="AL20" s="295">
        <f t="shared" si="0"/>
        <v>0</v>
      </c>
      <c r="AM20" s="308">
        <f t="shared" si="1"/>
        <v>0</v>
      </c>
      <c r="AN20" s="308">
        <f t="shared" si="2"/>
        <v>0</v>
      </c>
      <c r="AO20" s="104">
        <f t="shared" si="3"/>
        <v>0</v>
      </c>
      <c r="AP20" s="124"/>
      <c r="AQ20" s="239">
        <f t="shared" si="4"/>
      </c>
      <c r="AR20" s="239">
        <f t="shared" si="5"/>
      </c>
      <c r="AS20" s="113">
        <f>IF(ISNA(VLOOKUP(AQ20,'July 2021'!$A$5:$AT$94,46,FALSE)),0,VLOOKUP(AQ20,'July 2021'!$A$5:$AT$94,46,FALSE))</f>
        <v>0</v>
      </c>
      <c r="AT20" s="104">
        <f t="shared" si="6"/>
        <v>0</v>
      </c>
      <c r="AU20" s="210"/>
    </row>
    <row r="21" spans="1:47" s="13" customFormat="1" ht="31.5" customHeight="1">
      <c r="A21" s="213"/>
      <c r="B21" s="210"/>
      <c r="C21" s="354"/>
      <c r="D21" s="357"/>
      <c r="E21" s="357"/>
      <c r="F21" s="354"/>
      <c r="G21" s="354"/>
      <c r="H21" s="292"/>
      <c r="I21" s="292"/>
      <c r="J21" s="333"/>
      <c r="K21" s="358"/>
      <c r="L21" s="358"/>
      <c r="M21" s="333"/>
      <c r="N21" s="333"/>
      <c r="O21" s="113"/>
      <c r="P21" s="113"/>
      <c r="Q21" s="332"/>
      <c r="R21" s="332"/>
      <c r="S21" s="332"/>
      <c r="T21" s="332"/>
      <c r="U21" s="332"/>
      <c r="V21" s="113"/>
      <c r="W21" s="113"/>
      <c r="X21" s="109"/>
      <c r="Y21" s="109"/>
      <c r="Z21" s="359"/>
      <c r="AA21" s="359"/>
      <c r="AB21" s="343"/>
      <c r="AC21" s="343"/>
      <c r="AD21" s="109"/>
      <c r="AE21" s="383"/>
      <c r="AF21" s="380"/>
      <c r="AG21" s="359"/>
      <c r="AH21" s="359"/>
      <c r="AI21" s="361"/>
      <c r="AJ21" s="343"/>
      <c r="AK21" s="343"/>
      <c r="AL21" s="295">
        <f t="shared" si="0"/>
        <v>0</v>
      </c>
      <c r="AM21" s="308">
        <f t="shared" si="1"/>
        <v>0</v>
      </c>
      <c r="AN21" s="308">
        <f t="shared" si="2"/>
        <v>0</v>
      </c>
      <c r="AO21" s="104">
        <f t="shared" si="3"/>
        <v>0</v>
      </c>
      <c r="AP21" s="124"/>
      <c r="AQ21" s="239">
        <f t="shared" si="4"/>
      </c>
      <c r="AR21" s="239">
        <f t="shared" si="5"/>
      </c>
      <c r="AS21" s="113">
        <f>IF(ISNA(VLOOKUP(AQ21,'July 2021'!$A$5:$AT$94,46,FALSE)),0,VLOOKUP(AQ21,'July 2021'!$A$5:$AT$94,46,FALSE))</f>
        <v>0</v>
      </c>
      <c r="AT21" s="104">
        <f t="shared" si="6"/>
        <v>0</v>
      </c>
      <c r="AU21" s="211"/>
    </row>
    <row r="22" spans="1:47" s="12" customFormat="1" ht="31.5" customHeight="1">
      <c r="A22" s="213"/>
      <c r="B22" s="210"/>
      <c r="C22" s="354"/>
      <c r="D22" s="357"/>
      <c r="E22" s="357"/>
      <c r="F22" s="354"/>
      <c r="G22" s="354"/>
      <c r="H22" s="292"/>
      <c r="I22" s="292"/>
      <c r="J22" s="333"/>
      <c r="K22" s="358"/>
      <c r="L22" s="358"/>
      <c r="M22" s="333"/>
      <c r="N22" s="333"/>
      <c r="O22" s="113"/>
      <c r="P22" s="113"/>
      <c r="Q22" s="332"/>
      <c r="R22" s="332"/>
      <c r="S22" s="332"/>
      <c r="T22" s="332"/>
      <c r="U22" s="332"/>
      <c r="V22" s="113"/>
      <c r="W22" s="113"/>
      <c r="X22" s="109"/>
      <c r="Y22" s="109"/>
      <c r="Z22" s="359"/>
      <c r="AA22" s="359"/>
      <c r="AB22" s="343"/>
      <c r="AC22" s="343"/>
      <c r="AD22" s="109"/>
      <c r="AE22" s="383"/>
      <c r="AF22" s="380"/>
      <c r="AG22" s="359"/>
      <c r="AH22" s="359"/>
      <c r="AI22" s="361"/>
      <c r="AJ22" s="343"/>
      <c r="AK22" s="109"/>
      <c r="AL22" s="295">
        <f t="shared" si="0"/>
        <v>0</v>
      </c>
      <c r="AM22" s="308">
        <f t="shared" si="1"/>
        <v>0</v>
      </c>
      <c r="AN22" s="308">
        <f t="shared" si="2"/>
        <v>0</v>
      </c>
      <c r="AO22" s="104">
        <f t="shared" si="3"/>
        <v>0</v>
      </c>
      <c r="AP22" s="124"/>
      <c r="AQ22" s="239">
        <f t="shared" si="4"/>
      </c>
      <c r="AR22" s="239">
        <f t="shared" si="5"/>
      </c>
      <c r="AS22" s="113">
        <f>IF(ISNA(VLOOKUP(AQ22,'July 2021'!$A$5:$AT$94,46,FALSE)),0,VLOOKUP(AQ22,'July 2021'!$A$5:$AT$94,46,FALSE))</f>
        <v>0</v>
      </c>
      <c r="AT22" s="104">
        <f t="shared" si="6"/>
        <v>0</v>
      </c>
      <c r="AU22" s="210"/>
    </row>
    <row r="23" spans="1:47" s="12" customFormat="1" ht="31.5" customHeight="1">
      <c r="A23" s="213"/>
      <c r="B23" s="210"/>
      <c r="C23" s="354"/>
      <c r="D23" s="357"/>
      <c r="E23" s="357"/>
      <c r="F23" s="354"/>
      <c r="G23" s="354"/>
      <c r="H23" s="292"/>
      <c r="I23" s="292"/>
      <c r="J23" s="333"/>
      <c r="K23" s="358"/>
      <c r="L23" s="358"/>
      <c r="M23" s="333"/>
      <c r="N23" s="333"/>
      <c r="O23" s="113"/>
      <c r="P23" s="113"/>
      <c r="Q23" s="332"/>
      <c r="R23" s="332"/>
      <c r="S23" s="332"/>
      <c r="T23" s="332"/>
      <c r="U23" s="332"/>
      <c r="V23" s="113"/>
      <c r="W23" s="113"/>
      <c r="X23" s="109"/>
      <c r="Y23" s="109"/>
      <c r="Z23" s="359"/>
      <c r="AA23" s="359"/>
      <c r="AB23" s="343"/>
      <c r="AC23" s="343"/>
      <c r="AD23" s="109"/>
      <c r="AE23" s="383"/>
      <c r="AF23" s="380"/>
      <c r="AG23" s="359"/>
      <c r="AH23" s="359"/>
      <c r="AI23" s="361"/>
      <c r="AJ23" s="343"/>
      <c r="AK23" s="109"/>
      <c r="AL23" s="295">
        <f t="shared" si="0"/>
        <v>0</v>
      </c>
      <c r="AM23" s="308">
        <f t="shared" si="1"/>
        <v>0</v>
      </c>
      <c r="AN23" s="308">
        <f t="shared" si="2"/>
        <v>0</v>
      </c>
      <c r="AO23" s="104">
        <f t="shared" si="3"/>
        <v>0</v>
      </c>
      <c r="AP23" s="124"/>
      <c r="AQ23" s="239">
        <f t="shared" si="4"/>
      </c>
      <c r="AR23" s="239">
        <f t="shared" si="5"/>
      </c>
      <c r="AS23" s="113">
        <f>IF(ISNA(VLOOKUP(AQ23,'July 2021'!$A$5:$AT$94,46,FALSE)),0,VLOOKUP(AQ23,'July 2021'!$A$5:$AT$94,46,FALSE))</f>
        <v>0</v>
      </c>
      <c r="AT23" s="104">
        <f t="shared" si="6"/>
        <v>0</v>
      </c>
      <c r="AU23" s="210"/>
    </row>
    <row r="24" spans="1:47" s="12" customFormat="1" ht="31.5" customHeight="1">
      <c r="A24" s="213"/>
      <c r="B24" s="210"/>
      <c r="C24" s="354"/>
      <c r="D24" s="357"/>
      <c r="E24" s="357"/>
      <c r="F24" s="354"/>
      <c r="G24" s="354"/>
      <c r="H24" s="292"/>
      <c r="I24" s="292"/>
      <c r="J24" s="333"/>
      <c r="K24" s="358"/>
      <c r="L24" s="358"/>
      <c r="M24" s="333"/>
      <c r="N24" s="333"/>
      <c r="O24" s="113"/>
      <c r="P24" s="113"/>
      <c r="Q24" s="332"/>
      <c r="R24" s="332"/>
      <c r="S24" s="332"/>
      <c r="T24" s="332"/>
      <c r="U24" s="332"/>
      <c r="V24" s="113"/>
      <c r="W24" s="113"/>
      <c r="X24" s="109"/>
      <c r="Y24" s="109"/>
      <c r="Z24" s="359"/>
      <c r="AA24" s="359"/>
      <c r="AB24" s="343"/>
      <c r="AC24" s="343"/>
      <c r="AD24" s="109"/>
      <c r="AE24" s="383"/>
      <c r="AF24" s="380"/>
      <c r="AG24" s="359"/>
      <c r="AH24" s="359"/>
      <c r="AI24" s="361"/>
      <c r="AJ24" s="343"/>
      <c r="AK24" s="109"/>
      <c r="AL24" s="295">
        <f t="shared" si="0"/>
        <v>0</v>
      </c>
      <c r="AM24" s="308">
        <f t="shared" si="1"/>
        <v>0</v>
      </c>
      <c r="AN24" s="308">
        <f t="shared" si="2"/>
        <v>0</v>
      </c>
      <c r="AO24" s="104">
        <f t="shared" si="3"/>
        <v>0</v>
      </c>
      <c r="AP24" s="124"/>
      <c r="AQ24" s="239">
        <f t="shared" si="4"/>
      </c>
      <c r="AR24" s="239">
        <f t="shared" si="5"/>
      </c>
      <c r="AS24" s="113">
        <f>IF(ISNA(VLOOKUP(AQ24,'July 2021'!$A$5:$AT$94,46,FALSE)),0,VLOOKUP(AQ24,'July 2021'!$A$5:$AT$94,46,FALSE))</f>
        <v>0</v>
      </c>
      <c r="AT24" s="104">
        <f t="shared" si="6"/>
        <v>0</v>
      </c>
      <c r="AU24" s="210"/>
    </row>
    <row r="25" spans="1:47" s="13" customFormat="1" ht="31.5" customHeight="1">
      <c r="A25" s="213"/>
      <c r="B25" s="210"/>
      <c r="C25" s="354"/>
      <c r="D25" s="357"/>
      <c r="E25" s="357"/>
      <c r="F25" s="354"/>
      <c r="G25" s="354"/>
      <c r="H25" s="292"/>
      <c r="I25" s="292"/>
      <c r="J25" s="333"/>
      <c r="K25" s="358"/>
      <c r="L25" s="358"/>
      <c r="M25" s="333"/>
      <c r="N25" s="333"/>
      <c r="O25" s="113"/>
      <c r="P25" s="113"/>
      <c r="Q25" s="332"/>
      <c r="R25" s="332"/>
      <c r="S25" s="332"/>
      <c r="T25" s="332"/>
      <c r="U25" s="332"/>
      <c r="V25" s="113"/>
      <c r="W25" s="113"/>
      <c r="X25" s="109"/>
      <c r="Y25" s="109"/>
      <c r="Z25" s="359"/>
      <c r="AA25" s="359"/>
      <c r="AB25" s="343"/>
      <c r="AC25" s="343"/>
      <c r="AD25" s="109"/>
      <c r="AE25" s="383"/>
      <c r="AF25" s="380"/>
      <c r="AG25" s="359"/>
      <c r="AH25" s="359"/>
      <c r="AI25" s="361"/>
      <c r="AJ25" s="343"/>
      <c r="AK25" s="109"/>
      <c r="AL25" s="295">
        <f t="shared" si="0"/>
        <v>0</v>
      </c>
      <c r="AM25" s="308">
        <f t="shared" si="1"/>
        <v>0</v>
      </c>
      <c r="AN25" s="308">
        <f t="shared" si="2"/>
        <v>0</v>
      </c>
      <c r="AO25" s="104">
        <f t="shared" si="3"/>
        <v>0</v>
      </c>
      <c r="AP25" s="124"/>
      <c r="AQ25" s="239">
        <f t="shared" si="4"/>
      </c>
      <c r="AR25" s="239">
        <f t="shared" si="5"/>
      </c>
      <c r="AS25" s="113">
        <f>IF(ISNA(VLOOKUP(AQ25,'July 2021'!$A$5:$AT$94,46,FALSE)),0,VLOOKUP(AQ25,'July 2021'!$A$5:$AT$94,46,FALSE))</f>
        <v>0</v>
      </c>
      <c r="AT25" s="104">
        <f t="shared" si="6"/>
        <v>0</v>
      </c>
      <c r="AU25" s="330"/>
    </row>
    <row r="26" spans="1:47" s="12" customFormat="1" ht="31.5" customHeight="1">
      <c r="A26" s="213"/>
      <c r="B26" s="210"/>
      <c r="C26" s="354"/>
      <c r="D26" s="357"/>
      <c r="E26" s="357"/>
      <c r="F26" s="354"/>
      <c r="G26" s="354"/>
      <c r="H26" s="292"/>
      <c r="I26" s="292"/>
      <c r="J26" s="333"/>
      <c r="K26" s="358"/>
      <c r="L26" s="358"/>
      <c r="M26" s="333"/>
      <c r="N26" s="333"/>
      <c r="O26" s="113"/>
      <c r="P26" s="113"/>
      <c r="Q26" s="332"/>
      <c r="R26" s="332"/>
      <c r="S26" s="332"/>
      <c r="T26" s="332"/>
      <c r="U26" s="332"/>
      <c r="V26" s="113"/>
      <c r="W26" s="113"/>
      <c r="X26" s="109"/>
      <c r="Y26" s="109"/>
      <c r="Z26" s="359"/>
      <c r="AA26" s="359"/>
      <c r="AB26" s="343"/>
      <c r="AC26" s="343"/>
      <c r="AD26" s="109"/>
      <c r="AE26" s="383"/>
      <c r="AF26" s="380"/>
      <c r="AG26" s="359"/>
      <c r="AH26" s="359"/>
      <c r="AI26" s="361"/>
      <c r="AJ26" s="343"/>
      <c r="AK26" s="109"/>
      <c r="AL26" s="295">
        <f t="shared" si="0"/>
        <v>0</v>
      </c>
      <c r="AM26" s="308">
        <f t="shared" si="1"/>
        <v>0</v>
      </c>
      <c r="AN26" s="308">
        <f t="shared" si="2"/>
        <v>0</v>
      </c>
      <c r="AO26" s="104">
        <f t="shared" si="3"/>
        <v>0</v>
      </c>
      <c r="AP26" s="124"/>
      <c r="AQ26" s="239">
        <f t="shared" si="4"/>
      </c>
      <c r="AR26" s="239">
        <f t="shared" si="5"/>
      </c>
      <c r="AS26" s="113">
        <f>IF(ISNA(VLOOKUP(AQ26,'July 2021'!$A$5:$AT$94,46,FALSE)),0,VLOOKUP(AQ26,'July 2021'!$A$5:$AT$94,46,FALSE))</f>
        <v>0</v>
      </c>
      <c r="AT26" s="104">
        <f t="shared" si="6"/>
        <v>0</v>
      </c>
      <c r="AU26" s="210"/>
    </row>
    <row r="27" spans="1:47" s="13" customFormat="1" ht="31.5" customHeight="1">
      <c r="A27" s="213"/>
      <c r="B27" s="210"/>
      <c r="C27" s="354"/>
      <c r="D27" s="357"/>
      <c r="E27" s="357"/>
      <c r="F27" s="354"/>
      <c r="G27" s="354"/>
      <c r="H27" s="292"/>
      <c r="I27" s="292"/>
      <c r="J27" s="333"/>
      <c r="K27" s="358"/>
      <c r="L27" s="358"/>
      <c r="M27" s="333"/>
      <c r="N27" s="333"/>
      <c r="O27" s="113"/>
      <c r="P27" s="113"/>
      <c r="Q27" s="332"/>
      <c r="R27" s="332"/>
      <c r="S27" s="332"/>
      <c r="T27" s="332"/>
      <c r="U27" s="332"/>
      <c r="V27" s="113"/>
      <c r="W27" s="113"/>
      <c r="X27" s="109"/>
      <c r="Y27" s="109"/>
      <c r="Z27" s="359"/>
      <c r="AA27" s="359"/>
      <c r="AB27" s="343"/>
      <c r="AC27" s="343"/>
      <c r="AD27" s="109"/>
      <c r="AE27" s="383"/>
      <c r="AF27" s="380"/>
      <c r="AG27" s="359"/>
      <c r="AH27" s="359"/>
      <c r="AI27" s="361"/>
      <c r="AJ27" s="343"/>
      <c r="AK27" s="109"/>
      <c r="AL27" s="295">
        <f t="shared" si="0"/>
        <v>0</v>
      </c>
      <c r="AM27" s="308">
        <f t="shared" si="1"/>
        <v>0</v>
      </c>
      <c r="AN27" s="308">
        <f t="shared" si="2"/>
        <v>0</v>
      </c>
      <c r="AO27" s="104">
        <f t="shared" si="3"/>
        <v>0</v>
      </c>
      <c r="AP27" s="124"/>
      <c r="AQ27" s="239">
        <f t="shared" si="4"/>
      </c>
      <c r="AR27" s="239">
        <f t="shared" si="5"/>
      </c>
      <c r="AS27" s="113">
        <f>IF(ISNA(VLOOKUP(AQ27,'July 2021'!$A$5:$AT$94,46,FALSE)),0,VLOOKUP(AQ27,'July 2021'!$A$5:$AT$94,46,FALSE))</f>
        <v>0</v>
      </c>
      <c r="AT27" s="104">
        <f t="shared" si="6"/>
        <v>0</v>
      </c>
      <c r="AU27" s="210"/>
    </row>
    <row r="28" spans="1:47" s="12" customFormat="1" ht="31.5" customHeight="1">
      <c r="A28" s="213"/>
      <c r="B28" s="210"/>
      <c r="C28" s="354"/>
      <c r="D28" s="357"/>
      <c r="E28" s="357"/>
      <c r="F28" s="354"/>
      <c r="G28" s="354"/>
      <c r="H28" s="292"/>
      <c r="I28" s="292"/>
      <c r="J28" s="333"/>
      <c r="K28" s="358"/>
      <c r="L28" s="358"/>
      <c r="M28" s="333"/>
      <c r="N28" s="333"/>
      <c r="O28" s="113"/>
      <c r="P28" s="113"/>
      <c r="Q28" s="332"/>
      <c r="R28" s="332"/>
      <c r="S28" s="332"/>
      <c r="T28" s="332"/>
      <c r="U28" s="332"/>
      <c r="V28" s="113"/>
      <c r="W28" s="113"/>
      <c r="X28" s="109"/>
      <c r="Y28" s="109"/>
      <c r="Z28" s="359"/>
      <c r="AA28" s="359"/>
      <c r="AB28" s="343"/>
      <c r="AC28" s="343"/>
      <c r="AD28" s="109"/>
      <c r="AE28" s="383"/>
      <c r="AF28" s="380"/>
      <c r="AG28" s="359"/>
      <c r="AH28" s="359"/>
      <c r="AI28" s="361"/>
      <c r="AJ28" s="343"/>
      <c r="AK28" s="109"/>
      <c r="AL28" s="295">
        <f t="shared" si="0"/>
        <v>0</v>
      </c>
      <c r="AM28" s="308">
        <f t="shared" si="1"/>
        <v>0</v>
      </c>
      <c r="AN28" s="308">
        <f t="shared" si="2"/>
        <v>0</v>
      </c>
      <c r="AO28" s="104">
        <f t="shared" si="3"/>
        <v>0</v>
      </c>
      <c r="AP28" s="124"/>
      <c r="AQ28" s="239">
        <f t="shared" si="4"/>
      </c>
      <c r="AR28" s="239">
        <f t="shared" si="5"/>
      </c>
      <c r="AS28" s="113">
        <f>IF(ISNA(VLOOKUP(AQ28,'July 2021'!$A$5:$AT$94,46,FALSE)),0,VLOOKUP(AQ28,'July 2021'!$A$5:$AT$94,46,FALSE))</f>
        <v>0</v>
      </c>
      <c r="AT28" s="104">
        <f t="shared" si="6"/>
        <v>0</v>
      </c>
      <c r="AU28" s="210"/>
    </row>
    <row r="29" spans="1:47" s="13" customFormat="1" ht="31.5" customHeight="1">
      <c r="A29" s="213"/>
      <c r="B29" s="210"/>
      <c r="C29" s="354"/>
      <c r="D29" s="357"/>
      <c r="E29" s="357"/>
      <c r="F29" s="354"/>
      <c r="G29" s="354"/>
      <c r="H29" s="292"/>
      <c r="I29" s="292"/>
      <c r="J29" s="333"/>
      <c r="K29" s="358"/>
      <c r="L29" s="358"/>
      <c r="M29" s="333"/>
      <c r="N29" s="333"/>
      <c r="O29" s="113"/>
      <c r="P29" s="113"/>
      <c r="Q29" s="332"/>
      <c r="R29" s="332"/>
      <c r="S29" s="332"/>
      <c r="T29" s="332"/>
      <c r="U29" s="332"/>
      <c r="V29" s="113"/>
      <c r="W29" s="113"/>
      <c r="X29" s="109"/>
      <c r="Y29" s="109"/>
      <c r="Z29" s="359"/>
      <c r="AA29" s="359"/>
      <c r="AB29" s="109"/>
      <c r="AC29" s="343"/>
      <c r="AD29" s="343"/>
      <c r="AE29" s="383"/>
      <c r="AF29" s="380"/>
      <c r="AG29" s="359"/>
      <c r="AH29" s="359"/>
      <c r="AI29" s="359"/>
      <c r="AJ29" s="109"/>
      <c r="AK29" s="109"/>
      <c r="AL29" s="295">
        <f t="shared" si="0"/>
        <v>0</v>
      </c>
      <c r="AM29" s="308">
        <f t="shared" si="1"/>
        <v>0</v>
      </c>
      <c r="AN29" s="308">
        <f t="shared" si="2"/>
        <v>0</v>
      </c>
      <c r="AO29" s="104">
        <f t="shared" si="3"/>
        <v>0</v>
      </c>
      <c r="AP29" s="124"/>
      <c r="AQ29" s="239">
        <f t="shared" si="4"/>
      </c>
      <c r="AR29" s="239">
        <f t="shared" si="5"/>
      </c>
      <c r="AS29" s="113">
        <f>IF(ISNA(VLOOKUP(AQ29,'July 2021'!$A$5:$AT$94,46,FALSE)),0,VLOOKUP(AQ29,'July 2021'!$A$5:$AT$94,46,FALSE))</f>
        <v>0</v>
      </c>
      <c r="AT29" s="104">
        <f t="shared" si="6"/>
        <v>0</v>
      </c>
      <c r="AU29" s="210"/>
    </row>
    <row r="30" spans="1:47" s="12" customFormat="1" ht="31.5" customHeight="1">
      <c r="A30" s="213"/>
      <c r="B30" s="210"/>
      <c r="C30" s="354"/>
      <c r="D30" s="357"/>
      <c r="E30" s="357"/>
      <c r="F30" s="354"/>
      <c r="G30" s="354"/>
      <c r="H30" s="292"/>
      <c r="I30" s="292"/>
      <c r="J30" s="333"/>
      <c r="K30" s="358"/>
      <c r="L30" s="358"/>
      <c r="M30" s="333"/>
      <c r="N30" s="333"/>
      <c r="O30" s="113"/>
      <c r="P30" s="113"/>
      <c r="Q30" s="332"/>
      <c r="R30" s="332"/>
      <c r="S30" s="332"/>
      <c r="T30" s="332"/>
      <c r="U30" s="332"/>
      <c r="V30" s="113"/>
      <c r="W30" s="113"/>
      <c r="X30" s="109"/>
      <c r="Y30" s="109"/>
      <c r="Z30" s="359"/>
      <c r="AA30" s="361"/>
      <c r="AB30" s="343"/>
      <c r="AC30" s="109"/>
      <c r="AD30" s="109"/>
      <c r="AE30" s="383"/>
      <c r="AF30" s="380"/>
      <c r="AG30" s="359"/>
      <c r="AH30" s="359"/>
      <c r="AI30" s="359"/>
      <c r="AJ30" s="109"/>
      <c r="AK30" s="109"/>
      <c r="AL30" s="295">
        <f t="shared" si="0"/>
        <v>0</v>
      </c>
      <c r="AM30" s="308">
        <f t="shared" si="1"/>
        <v>0</v>
      </c>
      <c r="AN30" s="308">
        <f t="shared" si="2"/>
        <v>0</v>
      </c>
      <c r="AO30" s="104">
        <f t="shared" si="3"/>
        <v>0</v>
      </c>
      <c r="AP30" s="124"/>
      <c r="AQ30" s="239">
        <f t="shared" si="4"/>
      </c>
      <c r="AR30" s="239">
        <f t="shared" si="5"/>
      </c>
      <c r="AS30" s="113">
        <f>IF(ISNA(VLOOKUP(AQ30,'July 2021'!$A$5:$AT$94,46,FALSE)),0,VLOOKUP(AQ30,'July 2021'!$A$5:$AT$94,46,FALSE))</f>
        <v>0</v>
      </c>
      <c r="AT30" s="104">
        <f t="shared" si="6"/>
        <v>0</v>
      </c>
      <c r="AU30" s="210"/>
    </row>
    <row r="31" spans="1:47" s="13" customFormat="1" ht="31.5" customHeight="1">
      <c r="A31" s="213"/>
      <c r="B31" s="210"/>
      <c r="C31" s="354"/>
      <c r="D31" s="357"/>
      <c r="E31" s="357"/>
      <c r="F31" s="354"/>
      <c r="G31" s="354"/>
      <c r="H31" s="292"/>
      <c r="I31" s="292"/>
      <c r="J31" s="333"/>
      <c r="K31" s="358"/>
      <c r="L31" s="358"/>
      <c r="M31" s="333"/>
      <c r="N31" s="333"/>
      <c r="O31" s="113"/>
      <c r="P31" s="113"/>
      <c r="Q31" s="332"/>
      <c r="R31" s="332"/>
      <c r="S31" s="332"/>
      <c r="T31" s="332"/>
      <c r="U31" s="332"/>
      <c r="V31" s="113"/>
      <c r="W31" s="113"/>
      <c r="X31" s="109"/>
      <c r="Y31" s="109"/>
      <c r="Z31" s="359"/>
      <c r="AA31" s="359"/>
      <c r="AB31" s="109"/>
      <c r="AC31" s="109"/>
      <c r="AD31" s="343"/>
      <c r="AE31" s="384"/>
      <c r="AF31" s="380"/>
      <c r="AG31" s="359"/>
      <c r="AH31" s="359"/>
      <c r="AI31" s="359"/>
      <c r="AJ31" s="348"/>
      <c r="AK31" s="343"/>
      <c r="AL31" s="295">
        <f t="shared" si="0"/>
        <v>0</v>
      </c>
      <c r="AM31" s="308">
        <f t="shared" si="1"/>
        <v>0</v>
      </c>
      <c r="AN31" s="308">
        <f t="shared" si="2"/>
        <v>0</v>
      </c>
      <c r="AO31" s="104">
        <f t="shared" si="3"/>
        <v>0</v>
      </c>
      <c r="AP31" s="124"/>
      <c r="AQ31" s="239">
        <f t="shared" si="4"/>
      </c>
      <c r="AR31" s="239">
        <f t="shared" si="5"/>
      </c>
      <c r="AS31" s="113">
        <f>IF(ISNA(VLOOKUP(AQ31,'July 2021'!$A$5:$AT$94,46,FALSE)),0,VLOOKUP(AQ31,'July 2021'!$A$5:$AT$94,46,FALSE))</f>
        <v>0</v>
      </c>
      <c r="AT31" s="104">
        <f t="shared" si="6"/>
        <v>0</v>
      </c>
      <c r="AU31" s="211"/>
    </row>
    <row r="32" spans="1:47" s="12" customFormat="1" ht="31.5" customHeight="1">
      <c r="A32" s="213"/>
      <c r="B32" s="210"/>
      <c r="C32" s="354"/>
      <c r="D32" s="357"/>
      <c r="E32" s="357"/>
      <c r="F32" s="354"/>
      <c r="G32" s="354"/>
      <c r="H32" s="292"/>
      <c r="I32" s="292"/>
      <c r="J32" s="333"/>
      <c r="K32" s="358"/>
      <c r="L32" s="358"/>
      <c r="M32" s="333"/>
      <c r="N32" s="333"/>
      <c r="O32" s="113"/>
      <c r="P32" s="113"/>
      <c r="Q32" s="332"/>
      <c r="R32" s="332"/>
      <c r="S32" s="332"/>
      <c r="T32" s="332"/>
      <c r="U32" s="332"/>
      <c r="V32" s="113"/>
      <c r="W32" s="113"/>
      <c r="X32" s="343"/>
      <c r="Y32" s="109"/>
      <c r="Z32" s="359"/>
      <c r="AA32" s="359"/>
      <c r="AB32" s="343"/>
      <c r="AC32" s="343"/>
      <c r="AD32" s="109"/>
      <c r="AE32" s="383"/>
      <c r="AF32" s="380"/>
      <c r="AG32" s="353"/>
      <c r="AH32" s="360"/>
      <c r="AI32" s="360"/>
      <c r="AJ32" s="343"/>
      <c r="AK32" s="109"/>
      <c r="AL32" s="295">
        <f t="shared" si="0"/>
        <v>0</v>
      </c>
      <c r="AM32" s="308">
        <f t="shared" si="1"/>
        <v>0</v>
      </c>
      <c r="AN32" s="308">
        <f t="shared" si="2"/>
        <v>0</v>
      </c>
      <c r="AO32" s="104">
        <f t="shared" si="3"/>
        <v>0</v>
      </c>
      <c r="AP32" s="124"/>
      <c r="AQ32" s="239">
        <f t="shared" si="4"/>
      </c>
      <c r="AR32" s="239">
        <f t="shared" si="5"/>
      </c>
      <c r="AS32" s="113">
        <f>IF(ISNA(VLOOKUP(AQ32,'July 2021'!$A$5:$AT$94,46,FALSE)),0,VLOOKUP(AQ32,'July 2021'!$A$5:$AT$94,46,FALSE))</f>
        <v>0</v>
      </c>
      <c r="AT32" s="104">
        <f t="shared" si="6"/>
        <v>0</v>
      </c>
      <c r="AU32" s="210"/>
    </row>
    <row r="33" spans="1:47" s="13" customFormat="1" ht="31.5" customHeight="1">
      <c r="A33" s="213"/>
      <c r="B33" s="210"/>
      <c r="C33" s="354"/>
      <c r="D33" s="357"/>
      <c r="E33" s="357"/>
      <c r="F33" s="354"/>
      <c r="G33" s="354"/>
      <c r="H33" s="292"/>
      <c r="I33" s="292"/>
      <c r="J33" s="333"/>
      <c r="K33" s="358"/>
      <c r="L33" s="358"/>
      <c r="M33" s="333"/>
      <c r="N33" s="333"/>
      <c r="O33" s="113"/>
      <c r="P33" s="113"/>
      <c r="Q33" s="332"/>
      <c r="R33" s="332"/>
      <c r="S33" s="332"/>
      <c r="T33" s="332"/>
      <c r="U33" s="332"/>
      <c r="V33" s="113"/>
      <c r="W33" s="113"/>
      <c r="X33" s="101"/>
      <c r="Y33" s="101"/>
      <c r="Z33" s="362"/>
      <c r="AA33" s="362"/>
      <c r="AB33" s="101"/>
      <c r="AC33" s="286"/>
      <c r="AD33" s="286"/>
      <c r="AE33" s="385"/>
      <c r="AF33" s="381"/>
      <c r="AG33" s="362"/>
      <c r="AH33" s="362"/>
      <c r="AI33" s="362"/>
      <c r="AJ33" s="286"/>
      <c r="AK33" s="286"/>
      <c r="AL33" s="295">
        <f t="shared" si="0"/>
        <v>0</v>
      </c>
      <c r="AM33" s="308">
        <f t="shared" si="1"/>
        <v>0</v>
      </c>
      <c r="AN33" s="308">
        <f t="shared" si="2"/>
        <v>0</v>
      </c>
      <c r="AO33" s="104">
        <f t="shared" si="3"/>
        <v>0</v>
      </c>
      <c r="AP33" s="124"/>
      <c r="AQ33" s="239">
        <f t="shared" si="4"/>
      </c>
      <c r="AR33" s="239">
        <f t="shared" si="5"/>
      </c>
      <c r="AS33" s="113">
        <f>IF(ISNA(VLOOKUP(AQ33,'July 2021'!$A$5:$AT$94,46,FALSE)),0,VLOOKUP(AQ33,'July 2021'!$A$5:$AT$94,46,FALSE))</f>
        <v>0</v>
      </c>
      <c r="AT33" s="104">
        <f t="shared" si="6"/>
        <v>0</v>
      </c>
      <c r="AU33" s="211"/>
    </row>
    <row r="34" spans="1:47" s="12" customFormat="1" ht="31.5" customHeight="1">
      <c r="A34" s="213"/>
      <c r="B34" s="210"/>
      <c r="C34" s="354"/>
      <c r="D34" s="357"/>
      <c r="E34" s="357"/>
      <c r="F34" s="354"/>
      <c r="G34" s="354"/>
      <c r="H34" s="292"/>
      <c r="I34" s="292"/>
      <c r="J34" s="333"/>
      <c r="K34" s="358"/>
      <c r="L34" s="358"/>
      <c r="M34" s="333"/>
      <c r="N34" s="333"/>
      <c r="O34" s="113"/>
      <c r="P34" s="113"/>
      <c r="Q34" s="332"/>
      <c r="R34" s="332"/>
      <c r="S34" s="332"/>
      <c r="T34" s="332"/>
      <c r="U34" s="332"/>
      <c r="V34" s="113"/>
      <c r="W34" s="113"/>
      <c r="X34" s="101"/>
      <c r="Y34" s="101"/>
      <c r="Z34" s="362"/>
      <c r="AA34" s="362"/>
      <c r="AB34" s="101"/>
      <c r="AC34" s="286"/>
      <c r="AD34" s="286"/>
      <c r="AE34" s="385"/>
      <c r="AF34" s="381"/>
      <c r="AG34" s="362"/>
      <c r="AH34" s="362"/>
      <c r="AI34" s="362"/>
      <c r="AJ34" s="294"/>
      <c r="AK34" s="294"/>
      <c r="AL34" s="295">
        <f t="shared" si="0"/>
        <v>0</v>
      </c>
      <c r="AM34" s="308">
        <f t="shared" si="1"/>
        <v>0</v>
      </c>
      <c r="AN34" s="308">
        <f t="shared" si="2"/>
        <v>0</v>
      </c>
      <c r="AO34" s="104">
        <f t="shared" si="3"/>
        <v>0</v>
      </c>
      <c r="AP34" s="124"/>
      <c r="AQ34" s="239">
        <f t="shared" si="4"/>
      </c>
      <c r="AR34" s="239">
        <f t="shared" si="5"/>
      </c>
      <c r="AS34" s="113">
        <f>IF(ISNA(VLOOKUP(AQ34,'July 2021'!$A$5:$AT$94,46,FALSE)),0,VLOOKUP(AQ34,'July 2021'!$A$5:$AT$94,46,FALSE))</f>
        <v>0</v>
      </c>
      <c r="AT34" s="104">
        <f t="shared" si="6"/>
        <v>0</v>
      </c>
      <c r="AU34" s="210"/>
    </row>
    <row r="35" spans="1:47" s="13" customFormat="1" ht="31.5" customHeight="1">
      <c r="A35" s="213"/>
      <c r="B35" s="210"/>
      <c r="C35" s="354"/>
      <c r="D35" s="357"/>
      <c r="E35" s="357"/>
      <c r="F35" s="354"/>
      <c r="G35" s="354"/>
      <c r="H35" s="292"/>
      <c r="I35" s="292"/>
      <c r="J35" s="333"/>
      <c r="K35" s="358"/>
      <c r="L35" s="358"/>
      <c r="M35" s="333"/>
      <c r="N35" s="333"/>
      <c r="O35" s="113"/>
      <c r="P35" s="113"/>
      <c r="Q35" s="332"/>
      <c r="R35" s="332"/>
      <c r="S35" s="332"/>
      <c r="T35" s="332"/>
      <c r="U35" s="332"/>
      <c r="V35" s="113"/>
      <c r="W35" s="113"/>
      <c r="X35" s="101"/>
      <c r="Y35" s="101"/>
      <c r="Z35" s="362"/>
      <c r="AA35" s="362"/>
      <c r="AB35" s="101"/>
      <c r="AC35" s="286"/>
      <c r="AD35" s="286"/>
      <c r="AE35" s="385"/>
      <c r="AF35" s="381"/>
      <c r="AG35" s="362"/>
      <c r="AH35" s="362"/>
      <c r="AI35" s="362"/>
      <c r="AJ35" s="294"/>
      <c r="AK35" s="294"/>
      <c r="AL35" s="295">
        <f t="shared" si="0"/>
        <v>0</v>
      </c>
      <c r="AM35" s="308">
        <f t="shared" si="1"/>
        <v>0</v>
      </c>
      <c r="AN35" s="308">
        <f t="shared" si="2"/>
        <v>0</v>
      </c>
      <c r="AO35" s="104">
        <f t="shared" si="3"/>
        <v>0</v>
      </c>
      <c r="AP35" s="124"/>
      <c r="AQ35" s="239">
        <f t="shared" si="4"/>
      </c>
      <c r="AR35" s="239">
        <f t="shared" si="5"/>
      </c>
      <c r="AS35" s="113">
        <f>IF(ISNA(VLOOKUP(AQ35,'July 2021'!$A$5:$AT$94,46,FALSE)),0,VLOOKUP(AQ35,'July 2021'!$A$5:$AT$94,46,FALSE))</f>
        <v>0</v>
      </c>
      <c r="AT35" s="104">
        <f t="shared" si="6"/>
        <v>0</v>
      </c>
      <c r="AU35" s="211"/>
    </row>
    <row r="36" spans="1:47" s="12" customFormat="1" ht="31.5" customHeight="1">
      <c r="A36" s="213"/>
      <c r="B36" s="210"/>
      <c r="C36" s="354"/>
      <c r="D36" s="357"/>
      <c r="E36" s="357"/>
      <c r="F36" s="354"/>
      <c r="G36" s="354"/>
      <c r="H36" s="292"/>
      <c r="I36" s="292"/>
      <c r="J36" s="333"/>
      <c r="K36" s="358"/>
      <c r="L36" s="358"/>
      <c r="M36" s="333"/>
      <c r="N36" s="333"/>
      <c r="O36" s="113"/>
      <c r="P36" s="113"/>
      <c r="Q36" s="332"/>
      <c r="R36" s="332"/>
      <c r="S36" s="332"/>
      <c r="T36" s="332"/>
      <c r="U36" s="332"/>
      <c r="V36" s="113"/>
      <c r="W36" s="113"/>
      <c r="X36" s="101"/>
      <c r="Y36" s="101"/>
      <c r="Z36" s="362"/>
      <c r="AA36" s="362"/>
      <c r="AB36" s="101"/>
      <c r="AC36" s="286"/>
      <c r="AD36" s="286"/>
      <c r="AE36" s="385"/>
      <c r="AF36" s="381"/>
      <c r="AG36" s="362"/>
      <c r="AH36" s="362"/>
      <c r="AI36" s="362"/>
      <c r="AJ36" s="294"/>
      <c r="AK36" s="294"/>
      <c r="AL36" s="295">
        <f t="shared" si="0"/>
        <v>0</v>
      </c>
      <c r="AM36" s="308">
        <f t="shared" si="1"/>
        <v>0</v>
      </c>
      <c r="AN36" s="308">
        <f t="shared" si="2"/>
        <v>0</v>
      </c>
      <c r="AO36" s="104">
        <f t="shared" si="3"/>
        <v>0</v>
      </c>
      <c r="AP36" s="124"/>
      <c r="AQ36" s="239">
        <f t="shared" si="4"/>
      </c>
      <c r="AR36" s="239">
        <f t="shared" si="5"/>
      </c>
      <c r="AS36" s="113">
        <f>IF(ISNA(VLOOKUP(AQ36,'July 2021'!$A$5:$AT$94,46,FALSE)),0,VLOOKUP(AQ36,'July 2021'!$A$5:$AT$94,46,FALSE))</f>
        <v>0</v>
      </c>
      <c r="AT36" s="104">
        <f t="shared" si="6"/>
        <v>0</v>
      </c>
      <c r="AU36" s="210"/>
    </row>
    <row r="37" spans="1:47" s="13" customFormat="1" ht="31.5" customHeight="1">
      <c r="A37" s="213"/>
      <c r="B37" s="210"/>
      <c r="C37" s="354"/>
      <c r="D37" s="357"/>
      <c r="E37" s="357"/>
      <c r="F37" s="354"/>
      <c r="G37" s="354"/>
      <c r="H37" s="292"/>
      <c r="I37" s="292"/>
      <c r="J37" s="333"/>
      <c r="K37" s="358"/>
      <c r="L37" s="358"/>
      <c r="M37" s="333"/>
      <c r="N37" s="333"/>
      <c r="O37" s="113"/>
      <c r="P37" s="113"/>
      <c r="Q37" s="332"/>
      <c r="R37" s="332"/>
      <c r="S37" s="332"/>
      <c r="T37" s="332"/>
      <c r="U37" s="332"/>
      <c r="V37" s="113"/>
      <c r="W37" s="113"/>
      <c r="X37" s="101"/>
      <c r="Y37" s="101"/>
      <c r="Z37" s="362"/>
      <c r="AA37" s="362"/>
      <c r="AB37" s="101"/>
      <c r="AC37" s="286"/>
      <c r="AD37" s="286"/>
      <c r="AE37" s="385"/>
      <c r="AF37" s="381"/>
      <c r="AG37" s="362"/>
      <c r="AH37" s="362"/>
      <c r="AI37" s="362"/>
      <c r="AJ37" s="294"/>
      <c r="AK37" s="294"/>
      <c r="AL37" s="295">
        <f t="shared" si="0"/>
        <v>0</v>
      </c>
      <c r="AM37" s="308">
        <f t="shared" si="1"/>
        <v>0</v>
      </c>
      <c r="AN37" s="308">
        <f t="shared" si="2"/>
        <v>0</v>
      </c>
      <c r="AO37" s="104">
        <f t="shared" si="3"/>
        <v>0</v>
      </c>
      <c r="AP37" s="124"/>
      <c r="AQ37" s="239">
        <f aca="true" t="shared" si="7" ref="AQ37:AQ68">IF(A37="","",A37)</f>
      </c>
      <c r="AR37" s="239">
        <f aca="true" t="shared" si="8" ref="AR37:AR68">IF(B37="","",B37)</f>
      </c>
      <c r="AS37" s="113">
        <f>IF(ISNA(VLOOKUP(AQ37,'July 2021'!$A$5:$AT$94,46,FALSE)),0,VLOOKUP(AQ37,'July 2021'!$A$5:$AT$94,46,FALSE))</f>
        <v>0</v>
      </c>
      <c r="AT37" s="104">
        <f t="shared" si="6"/>
        <v>0</v>
      </c>
      <c r="AU37" s="211"/>
    </row>
    <row r="38" spans="1:47" s="12" customFormat="1" ht="31.5" customHeight="1">
      <c r="A38" s="213"/>
      <c r="B38" s="210"/>
      <c r="C38" s="354"/>
      <c r="D38" s="357"/>
      <c r="E38" s="357"/>
      <c r="F38" s="354"/>
      <c r="G38" s="354"/>
      <c r="H38" s="292"/>
      <c r="I38" s="292"/>
      <c r="J38" s="333"/>
      <c r="K38" s="358"/>
      <c r="L38" s="358"/>
      <c r="M38" s="333"/>
      <c r="N38" s="333"/>
      <c r="O38" s="113"/>
      <c r="P38" s="113"/>
      <c r="Q38" s="332"/>
      <c r="R38" s="332"/>
      <c r="S38" s="332"/>
      <c r="T38" s="332"/>
      <c r="U38" s="332"/>
      <c r="V38" s="113"/>
      <c r="W38" s="113"/>
      <c r="X38" s="101"/>
      <c r="Y38" s="101"/>
      <c r="Z38" s="362"/>
      <c r="AA38" s="362"/>
      <c r="AB38" s="101"/>
      <c r="AC38" s="286"/>
      <c r="AD38" s="286"/>
      <c r="AE38" s="385"/>
      <c r="AF38" s="381"/>
      <c r="AG38" s="362"/>
      <c r="AH38" s="362"/>
      <c r="AI38" s="362"/>
      <c r="AJ38" s="294"/>
      <c r="AK38" s="294"/>
      <c r="AL38" s="295">
        <f t="shared" si="0"/>
        <v>0</v>
      </c>
      <c r="AM38" s="308">
        <f t="shared" si="1"/>
        <v>0</v>
      </c>
      <c r="AN38" s="308">
        <f t="shared" si="2"/>
        <v>0</v>
      </c>
      <c r="AO38" s="104">
        <f t="shared" si="3"/>
        <v>0</v>
      </c>
      <c r="AP38" s="124"/>
      <c r="AQ38" s="239">
        <f t="shared" si="7"/>
      </c>
      <c r="AR38" s="239">
        <f t="shared" si="8"/>
      </c>
      <c r="AS38" s="113">
        <f>IF(ISNA(VLOOKUP(AQ38,'July 2021'!$A$5:$AT$94,46,FALSE)),0,VLOOKUP(AQ38,'July 2021'!$A$5:$AT$94,46,FALSE))</f>
        <v>0</v>
      </c>
      <c r="AT38" s="104">
        <f t="shared" si="6"/>
        <v>0</v>
      </c>
      <c r="AU38" s="210"/>
    </row>
    <row r="39" spans="1:47" s="13" customFormat="1" ht="31.5" customHeight="1">
      <c r="A39" s="213"/>
      <c r="B39" s="210"/>
      <c r="C39" s="354"/>
      <c r="D39" s="357"/>
      <c r="E39" s="357"/>
      <c r="F39" s="354"/>
      <c r="G39" s="354"/>
      <c r="H39" s="292"/>
      <c r="I39" s="292"/>
      <c r="J39" s="333"/>
      <c r="K39" s="358"/>
      <c r="L39" s="358"/>
      <c r="M39" s="333"/>
      <c r="N39" s="333"/>
      <c r="O39" s="113"/>
      <c r="P39" s="113"/>
      <c r="Q39" s="332"/>
      <c r="R39" s="332"/>
      <c r="S39" s="332"/>
      <c r="T39" s="332"/>
      <c r="U39" s="332"/>
      <c r="V39" s="113"/>
      <c r="W39" s="113"/>
      <c r="X39" s="101"/>
      <c r="Y39" s="101"/>
      <c r="Z39" s="362"/>
      <c r="AA39" s="362"/>
      <c r="AB39" s="101"/>
      <c r="AC39" s="286"/>
      <c r="AD39" s="286"/>
      <c r="AE39" s="385"/>
      <c r="AF39" s="381"/>
      <c r="AG39" s="362"/>
      <c r="AH39" s="362"/>
      <c r="AI39" s="362"/>
      <c r="AJ39" s="294"/>
      <c r="AK39" s="294"/>
      <c r="AL39" s="295">
        <f t="shared" si="0"/>
        <v>0</v>
      </c>
      <c r="AM39" s="308">
        <f t="shared" si="1"/>
        <v>0</v>
      </c>
      <c r="AN39" s="308">
        <f t="shared" si="2"/>
        <v>0</v>
      </c>
      <c r="AO39" s="104">
        <f t="shared" si="3"/>
        <v>0</v>
      </c>
      <c r="AP39" s="124"/>
      <c r="AQ39" s="239">
        <f t="shared" si="7"/>
      </c>
      <c r="AR39" s="239">
        <f t="shared" si="8"/>
      </c>
      <c r="AS39" s="113">
        <f>IF(ISNA(VLOOKUP(AQ39,'July 2021'!$A$5:$AT$94,46,FALSE)),0,VLOOKUP(AQ39,'July 2021'!$A$5:$AT$94,46,FALSE))</f>
        <v>0</v>
      </c>
      <c r="AT39" s="104">
        <f t="shared" si="6"/>
        <v>0</v>
      </c>
      <c r="AU39" s="210"/>
    </row>
    <row r="40" spans="1:47" s="12" customFormat="1" ht="31.5" customHeight="1">
      <c r="A40" s="213"/>
      <c r="B40" s="210"/>
      <c r="C40" s="354"/>
      <c r="D40" s="357"/>
      <c r="E40" s="357"/>
      <c r="F40" s="354"/>
      <c r="G40" s="354"/>
      <c r="H40" s="292"/>
      <c r="I40" s="292"/>
      <c r="J40" s="333"/>
      <c r="K40" s="358"/>
      <c r="L40" s="358"/>
      <c r="M40" s="333"/>
      <c r="N40" s="333"/>
      <c r="O40" s="113"/>
      <c r="P40" s="113"/>
      <c r="Q40" s="332"/>
      <c r="R40" s="332"/>
      <c r="S40" s="332"/>
      <c r="T40" s="332"/>
      <c r="U40" s="332"/>
      <c r="V40" s="113"/>
      <c r="W40" s="113"/>
      <c r="X40" s="101"/>
      <c r="Y40" s="101"/>
      <c r="Z40" s="362"/>
      <c r="AA40" s="362"/>
      <c r="AB40" s="101"/>
      <c r="AC40" s="286"/>
      <c r="AD40" s="286"/>
      <c r="AE40" s="385"/>
      <c r="AF40" s="381"/>
      <c r="AG40" s="362"/>
      <c r="AH40" s="362"/>
      <c r="AI40" s="362"/>
      <c r="AJ40" s="294"/>
      <c r="AK40" s="294"/>
      <c r="AL40" s="295">
        <f t="shared" si="0"/>
        <v>0</v>
      </c>
      <c r="AM40" s="308">
        <f t="shared" si="1"/>
        <v>0</v>
      </c>
      <c r="AN40" s="308">
        <f t="shared" si="2"/>
        <v>0</v>
      </c>
      <c r="AO40" s="104">
        <f t="shared" si="3"/>
        <v>0</v>
      </c>
      <c r="AP40" s="124"/>
      <c r="AQ40" s="239">
        <f t="shared" si="7"/>
      </c>
      <c r="AR40" s="239">
        <f t="shared" si="8"/>
      </c>
      <c r="AS40" s="113">
        <f>IF(ISNA(VLOOKUP(AQ40,'July 2021'!$A$5:$AT$94,46,FALSE)),0,VLOOKUP(AQ40,'July 2021'!$A$5:$AT$94,46,FALSE))</f>
        <v>0</v>
      </c>
      <c r="AT40" s="104">
        <f t="shared" si="6"/>
        <v>0</v>
      </c>
      <c r="AU40" s="210"/>
    </row>
    <row r="41" spans="1:47" s="13" customFormat="1" ht="31.5" customHeight="1">
      <c r="A41" s="213"/>
      <c r="B41" s="210"/>
      <c r="C41" s="354"/>
      <c r="D41" s="357"/>
      <c r="E41" s="357"/>
      <c r="F41" s="354"/>
      <c r="G41" s="354"/>
      <c r="H41" s="292"/>
      <c r="I41" s="292"/>
      <c r="J41" s="333"/>
      <c r="K41" s="358"/>
      <c r="L41" s="358"/>
      <c r="M41" s="333"/>
      <c r="N41" s="333"/>
      <c r="O41" s="113"/>
      <c r="P41" s="113"/>
      <c r="Q41" s="332"/>
      <c r="R41" s="332"/>
      <c r="S41" s="332"/>
      <c r="T41" s="332"/>
      <c r="U41" s="332"/>
      <c r="V41" s="113"/>
      <c r="W41" s="113"/>
      <c r="X41" s="101"/>
      <c r="Y41" s="101"/>
      <c r="Z41" s="362"/>
      <c r="AA41" s="362"/>
      <c r="AB41" s="101"/>
      <c r="AC41" s="286"/>
      <c r="AD41" s="286"/>
      <c r="AE41" s="385"/>
      <c r="AF41" s="381"/>
      <c r="AG41" s="362"/>
      <c r="AH41" s="362"/>
      <c r="AI41" s="362"/>
      <c r="AJ41" s="294"/>
      <c r="AK41" s="294"/>
      <c r="AL41" s="295">
        <f t="shared" si="0"/>
        <v>0</v>
      </c>
      <c r="AM41" s="308">
        <f t="shared" si="1"/>
        <v>0</v>
      </c>
      <c r="AN41" s="308">
        <f t="shared" si="2"/>
        <v>0</v>
      </c>
      <c r="AO41" s="104">
        <f t="shared" si="3"/>
        <v>0</v>
      </c>
      <c r="AP41" s="124"/>
      <c r="AQ41" s="239">
        <f t="shared" si="7"/>
      </c>
      <c r="AR41" s="239">
        <f t="shared" si="8"/>
      </c>
      <c r="AS41" s="113">
        <f>IF(ISNA(VLOOKUP(AQ41,'July 2021'!$A$5:$AT$94,46,FALSE)),0,VLOOKUP(AQ41,'July 2021'!$A$5:$AT$94,46,FALSE))</f>
        <v>0</v>
      </c>
      <c r="AT41" s="104">
        <f t="shared" si="6"/>
        <v>0</v>
      </c>
      <c r="AU41" s="211"/>
    </row>
    <row r="42" spans="1:47" s="12" customFormat="1" ht="31.5" customHeight="1">
      <c r="A42" s="213"/>
      <c r="B42" s="210"/>
      <c r="C42" s="354"/>
      <c r="D42" s="357"/>
      <c r="E42" s="357"/>
      <c r="F42" s="354"/>
      <c r="G42" s="354"/>
      <c r="H42" s="292"/>
      <c r="I42" s="292"/>
      <c r="J42" s="333"/>
      <c r="K42" s="358"/>
      <c r="L42" s="358"/>
      <c r="M42" s="333"/>
      <c r="N42" s="333"/>
      <c r="O42" s="113"/>
      <c r="P42" s="113"/>
      <c r="Q42" s="332"/>
      <c r="R42" s="332"/>
      <c r="S42" s="332"/>
      <c r="T42" s="332"/>
      <c r="U42" s="332"/>
      <c r="V42" s="113"/>
      <c r="W42" s="113"/>
      <c r="X42" s="101"/>
      <c r="Y42" s="101"/>
      <c r="Z42" s="362"/>
      <c r="AA42" s="362"/>
      <c r="AB42" s="101"/>
      <c r="AC42" s="286"/>
      <c r="AD42" s="286"/>
      <c r="AE42" s="385"/>
      <c r="AF42" s="381"/>
      <c r="AG42" s="362"/>
      <c r="AH42" s="362"/>
      <c r="AI42" s="362"/>
      <c r="AJ42" s="294"/>
      <c r="AK42" s="294"/>
      <c r="AL42" s="295">
        <f t="shared" si="0"/>
        <v>0</v>
      </c>
      <c r="AM42" s="308">
        <f t="shared" si="1"/>
        <v>0</v>
      </c>
      <c r="AN42" s="308">
        <f t="shared" si="2"/>
        <v>0</v>
      </c>
      <c r="AO42" s="104">
        <f t="shared" si="3"/>
        <v>0</v>
      </c>
      <c r="AP42" s="124"/>
      <c r="AQ42" s="239">
        <f t="shared" si="7"/>
      </c>
      <c r="AR42" s="239">
        <f t="shared" si="8"/>
      </c>
      <c r="AS42" s="113">
        <f>IF(ISNA(VLOOKUP(AQ42,'July 2021'!$A$5:$AT$94,46,FALSE)),0,VLOOKUP(AQ42,'July 2021'!$A$5:$AT$94,46,FALSE))</f>
        <v>0</v>
      </c>
      <c r="AT42" s="104">
        <f t="shared" si="6"/>
        <v>0</v>
      </c>
      <c r="AU42" s="210"/>
    </row>
    <row r="43" spans="1:47" s="13" customFormat="1" ht="31.5" customHeight="1">
      <c r="A43" s="213"/>
      <c r="B43" s="210"/>
      <c r="C43" s="354"/>
      <c r="D43" s="357"/>
      <c r="E43" s="357"/>
      <c r="F43" s="354"/>
      <c r="G43" s="354"/>
      <c r="H43" s="292"/>
      <c r="I43" s="292"/>
      <c r="J43" s="333"/>
      <c r="K43" s="358"/>
      <c r="L43" s="358"/>
      <c r="M43" s="333"/>
      <c r="N43" s="333"/>
      <c r="O43" s="113"/>
      <c r="P43" s="113"/>
      <c r="Q43" s="332"/>
      <c r="R43" s="332"/>
      <c r="S43" s="332"/>
      <c r="T43" s="332"/>
      <c r="U43" s="332"/>
      <c r="V43" s="113"/>
      <c r="W43" s="113"/>
      <c r="X43" s="101"/>
      <c r="Y43" s="101"/>
      <c r="Z43" s="362"/>
      <c r="AA43" s="362"/>
      <c r="AB43" s="101"/>
      <c r="AC43" s="286"/>
      <c r="AD43" s="286"/>
      <c r="AE43" s="385"/>
      <c r="AF43" s="381"/>
      <c r="AG43" s="362"/>
      <c r="AH43" s="362"/>
      <c r="AI43" s="362"/>
      <c r="AJ43" s="294"/>
      <c r="AK43" s="294"/>
      <c r="AL43" s="295">
        <f t="shared" si="0"/>
        <v>0</v>
      </c>
      <c r="AM43" s="308">
        <f t="shared" si="1"/>
        <v>0</v>
      </c>
      <c r="AN43" s="308">
        <f t="shared" si="2"/>
        <v>0</v>
      </c>
      <c r="AO43" s="104">
        <f t="shared" si="3"/>
        <v>0</v>
      </c>
      <c r="AP43" s="124"/>
      <c r="AQ43" s="239">
        <f t="shared" si="7"/>
      </c>
      <c r="AR43" s="239">
        <f t="shared" si="8"/>
      </c>
      <c r="AS43" s="113">
        <f>IF(ISNA(VLOOKUP(AQ43,'July 2021'!$A$5:$AT$94,46,FALSE)),0,VLOOKUP(AQ43,'July 2021'!$A$5:$AT$94,46,FALSE))</f>
        <v>0</v>
      </c>
      <c r="AT43" s="104">
        <f t="shared" si="6"/>
        <v>0</v>
      </c>
      <c r="AU43" s="210"/>
    </row>
    <row r="44" spans="1:47" s="12" customFormat="1" ht="31.5" customHeight="1">
      <c r="A44" s="213"/>
      <c r="B44" s="210"/>
      <c r="C44" s="354"/>
      <c r="D44" s="357"/>
      <c r="E44" s="357"/>
      <c r="F44" s="354"/>
      <c r="G44" s="354"/>
      <c r="H44" s="292"/>
      <c r="I44" s="292"/>
      <c r="J44" s="333"/>
      <c r="K44" s="358"/>
      <c r="L44" s="358"/>
      <c r="M44" s="333"/>
      <c r="N44" s="333"/>
      <c r="O44" s="113"/>
      <c r="P44" s="113"/>
      <c r="Q44" s="332"/>
      <c r="R44" s="332"/>
      <c r="S44" s="332"/>
      <c r="T44" s="332"/>
      <c r="U44" s="332"/>
      <c r="V44" s="113"/>
      <c r="W44" s="113"/>
      <c r="X44" s="101"/>
      <c r="Y44" s="101"/>
      <c r="Z44" s="362"/>
      <c r="AA44" s="362"/>
      <c r="AB44" s="101"/>
      <c r="AC44" s="286"/>
      <c r="AD44" s="286"/>
      <c r="AE44" s="385"/>
      <c r="AF44" s="381"/>
      <c r="AG44" s="362"/>
      <c r="AH44" s="362"/>
      <c r="AI44" s="362"/>
      <c r="AJ44" s="294"/>
      <c r="AK44" s="294"/>
      <c r="AL44" s="295">
        <f t="shared" si="0"/>
        <v>0</v>
      </c>
      <c r="AM44" s="308">
        <f t="shared" si="1"/>
        <v>0</v>
      </c>
      <c r="AN44" s="308">
        <f t="shared" si="2"/>
        <v>0</v>
      </c>
      <c r="AO44" s="104">
        <f t="shared" si="3"/>
        <v>0</v>
      </c>
      <c r="AP44" s="124"/>
      <c r="AQ44" s="239">
        <f t="shared" si="7"/>
      </c>
      <c r="AR44" s="239">
        <f t="shared" si="8"/>
      </c>
      <c r="AS44" s="113">
        <f>IF(ISNA(VLOOKUP(AQ44,'July 2021'!$A$5:$AT$94,46,FALSE)),0,VLOOKUP(AQ44,'July 2021'!$A$5:$AT$94,46,FALSE))</f>
        <v>0</v>
      </c>
      <c r="AT44" s="104">
        <f t="shared" si="6"/>
        <v>0</v>
      </c>
      <c r="AU44" s="210"/>
    </row>
    <row r="45" spans="1:47" s="13" customFormat="1" ht="31.5" customHeight="1">
      <c r="A45" s="213"/>
      <c r="B45" s="210"/>
      <c r="C45" s="354"/>
      <c r="D45" s="357"/>
      <c r="E45" s="357"/>
      <c r="F45" s="354"/>
      <c r="G45" s="354"/>
      <c r="H45" s="292"/>
      <c r="I45" s="292"/>
      <c r="J45" s="333"/>
      <c r="K45" s="358"/>
      <c r="L45" s="358"/>
      <c r="M45" s="333"/>
      <c r="N45" s="333"/>
      <c r="O45" s="113"/>
      <c r="P45" s="113"/>
      <c r="Q45" s="332"/>
      <c r="R45" s="332"/>
      <c r="S45" s="332"/>
      <c r="T45" s="332"/>
      <c r="U45" s="332"/>
      <c r="V45" s="113"/>
      <c r="W45" s="113"/>
      <c r="X45" s="101"/>
      <c r="Y45" s="101"/>
      <c r="Z45" s="362"/>
      <c r="AA45" s="362"/>
      <c r="AB45" s="101"/>
      <c r="AC45" s="286"/>
      <c r="AD45" s="286"/>
      <c r="AE45" s="385"/>
      <c r="AF45" s="381"/>
      <c r="AG45" s="362"/>
      <c r="AH45" s="362"/>
      <c r="AI45" s="362"/>
      <c r="AJ45" s="294"/>
      <c r="AK45" s="294"/>
      <c r="AL45" s="295">
        <f t="shared" si="0"/>
        <v>0</v>
      </c>
      <c r="AM45" s="308">
        <f t="shared" si="1"/>
        <v>0</v>
      </c>
      <c r="AN45" s="308">
        <f t="shared" si="2"/>
        <v>0</v>
      </c>
      <c r="AO45" s="104">
        <f t="shared" si="3"/>
        <v>0</v>
      </c>
      <c r="AP45" s="124"/>
      <c r="AQ45" s="239">
        <f t="shared" si="7"/>
      </c>
      <c r="AR45" s="239">
        <f t="shared" si="8"/>
      </c>
      <c r="AS45" s="113">
        <f>IF(ISNA(VLOOKUP(AQ45,'July 2021'!$A$5:$AT$94,46,FALSE)),0,VLOOKUP(AQ45,'July 2021'!$A$5:$AT$94,46,FALSE))</f>
        <v>0</v>
      </c>
      <c r="AT45" s="104">
        <f t="shared" si="6"/>
        <v>0</v>
      </c>
      <c r="AU45" s="211"/>
    </row>
    <row r="46" spans="1:47" s="12" customFormat="1" ht="31.5" customHeight="1">
      <c r="A46" s="213"/>
      <c r="B46" s="210"/>
      <c r="C46" s="354"/>
      <c r="D46" s="357"/>
      <c r="E46" s="357"/>
      <c r="F46" s="354"/>
      <c r="G46" s="354"/>
      <c r="H46" s="292"/>
      <c r="I46" s="292"/>
      <c r="J46" s="333"/>
      <c r="K46" s="358"/>
      <c r="L46" s="358"/>
      <c r="M46" s="333"/>
      <c r="N46" s="333"/>
      <c r="O46" s="113"/>
      <c r="P46" s="113"/>
      <c r="Q46" s="332"/>
      <c r="R46" s="332"/>
      <c r="S46" s="332"/>
      <c r="T46" s="332"/>
      <c r="U46" s="332"/>
      <c r="V46" s="113"/>
      <c r="W46" s="113"/>
      <c r="X46" s="101"/>
      <c r="Y46" s="101"/>
      <c r="Z46" s="362"/>
      <c r="AA46" s="362"/>
      <c r="AB46" s="101"/>
      <c r="AC46" s="286"/>
      <c r="AD46" s="286"/>
      <c r="AE46" s="385"/>
      <c r="AF46" s="381"/>
      <c r="AG46" s="362"/>
      <c r="AH46" s="362"/>
      <c r="AI46" s="362"/>
      <c r="AJ46" s="294"/>
      <c r="AK46" s="294"/>
      <c r="AL46" s="295">
        <f t="shared" si="0"/>
        <v>0</v>
      </c>
      <c r="AM46" s="308">
        <f t="shared" si="1"/>
        <v>0</v>
      </c>
      <c r="AN46" s="308">
        <f t="shared" si="2"/>
        <v>0</v>
      </c>
      <c r="AO46" s="104">
        <f t="shared" si="3"/>
        <v>0</v>
      </c>
      <c r="AP46" s="124"/>
      <c r="AQ46" s="239">
        <f t="shared" si="7"/>
      </c>
      <c r="AR46" s="239">
        <f t="shared" si="8"/>
      </c>
      <c r="AS46" s="113">
        <f>IF(ISNA(VLOOKUP(AQ46,'July 2021'!$A$5:$AT$94,46,FALSE)),0,VLOOKUP(AQ46,'July 2021'!$A$5:$AT$94,46,FALSE))</f>
        <v>0</v>
      </c>
      <c r="AT46" s="104">
        <f t="shared" si="6"/>
        <v>0</v>
      </c>
      <c r="AU46" s="210"/>
    </row>
    <row r="47" spans="1:47" s="13" customFormat="1" ht="31.5" customHeight="1">
      <c r="A47" s="213"/>
      <c r="B47" s="210"/>
      <c r="C47" s="354"/>
      <c r="D47" s="357"/>
      <c r="E47" s="357"/>
      <c r="F47" s="354"/>
      <c r="G47" s="354"/>
      <c r="H47" s="292"/>
      <c r="I47" s="292"/>
      <c r="J47" s="333"/>
      <c r="K47" s="358"/>
      <c r="L47" s="358"/>
      <c r="M47" s="333"/>
      <c r="N47" s="333"/>
      <c r="O47" s="113"/>
      <c r="P47" s="113"/>
      <c r="Q47" s="332"/>
      <c r="R47" s="332"/>
      <c r="S47" s="332"/>
      <c r="T47" s="332"/>
      <c r="U47" s="332"/>
      <c r="V47" s="113"/>
      <c r="W47" s="113"/>
      <c r="X47" s="101"/>
      <c r="Y47" s="101"/>
      <c r="Z47" s="362"/>
      <c r="AA47" s="362"/>
      <c r="AB47" s="101"/>
      <c r="AC47" s="286"/>
      <c r="AD47" s="286"/>
      <c r="AE47" s="385"/>
      <c r="AF47" s="381"/>
      <c r="AG47" s="362"/>
      <c r="AH47" s="362"/>
      <c r="AI47" s="362"/>
      <c r="AJ47" s="294"/>
      <c r="AK47" s="294"/>
      <c r="AL47" s="295">
        <f t="shared" si="0"/>
        <v>0</v>
      </c>
      <c r="AM47" s="308">
        <f t="shared" si="1"/>
        <v>0</v>
      </c>
      <c r="AN47" s="308">
        <f t="shared" si="2"/>
        <v>0</v>
      </c>
      <c r="AO47" s="104">
        <f t="shared" si="3"/>
        <v>0</v>
      </c>
      <c r="AP47" s="124"/>
      <c r="AQ47" s="239">
        <f t="shared" si="7"/>
      </c>
      <c r="AR47" s="239">
        <f t="shared" si="8"/>
      </c>
      <c r="AS47" s="113">
        <f>IF(ISNA(VLOOKUP(AQ47,'July 2021'!$A$5:$AT$94,46,FALSE)),0,VLOOKUP(AQ47,'July 2021'!$A$5:$AT$94,46,FALSE))</f>
        <v>0</v>
      </c>
      <c r="AT47" s="104">
        <f t="shared" si="6"/>
        <v>0</v>
      </c>
      <c r="AU47" s="211"/>
    </row>
    <row r="48" spans="1:47" s="12" customFormat="1" ht="31.5" customHeight="1">
      <c r="A48" s="213"/>
      <c r="B48" s="210"/>
      <c r="C48" s="354"/>
      <c r="D48" s="357"/>
      <c r="E48" s="357"/>
      <c r="F48" s="354"/>
      <c r="G48" s="354"/>
      <c r="H48" s="292"/>
      <c r="I48" s="292"/>
      <c r="J48" s="333"/>
      <c r="K48" s="358"/>
      <c r="L48" s="358"/>
      <c r="M48" s="333"/>
      <c r="N48" s="333"/>
      <c r="O48" s="113"/>
      <c r="P48" s="113"/>
      <c r="Q48" s="332"/>
      <c r="R48" s="332"/>
      <c r="S48" s="332"/>
      <c r="T48" s="332"/>
      <c r="U48" s="332"/>
      <c r="V48" s="113"/>
      <c r="W48" s="113"/>
      <c r="X48" s="101"/>
      <c r="Y48" s="101"/>
      <c r="Z48" s="362"/>
      <c r="AA48" s="362"/>
      <c r="AB48" s="101"/>
      <c r="AC48" s="286"/>
      <c r="AD48" s="286"/>
      <c r="AE48" s="385"/>
      <c r="AF48" s="381"/>
      <c r="AG48" s="362"/>
      <c r="AH48" s="362"/>
      <c r="AI48" s="362"/>
      <c r="AJ48" s="294"/>
      <c r="AK48" s="294"/>
      <c r="AL48" s="295">
        <f t="shared" si="0"/>
        <v>0</v>
      </c>
      <c r="AM48" s="308">
        <f t="shared" si="1"/>
        <v>0</v>
      </c>
      <c r="AN48" s="308">
        <f t="shared" si="2"/>
        <v>0</v>
      </c>
      <c r="AO48" s="104">
        <f t="shared" si="3"/>
        <v>0</v>
      </c>
      <c r="AP48" s="124"/>
      <c r="AQ48" s="239">
        <f t="shared" si="7"/>
      </c>
      <c r="AR48" s="239">
        <f t="shared" si="8"/>
      </c>
      <c r="AS48" s="113">
        <f>IF(ISNA(VLOOKUP(AQ48,'July 2021'!$A$5:$AT$94,46,FALSE)),0,VLOOKUP(AQ48,'July 2021'!$A$5:$AT$94,46,FALSE))</f>
        <v>0</v>
      </c>
      <c r="AT48" s="104">
        <f t="shared" si="6"/>
        <v>0</v>
      </c>
      <c r="AU48" s="210"/>
    </row>
    <row r="49" spans="1:47" s="13" customFormat="1" ht="31.5" customHeight="1">
      <c r="A49" s="213"/>
      <c r="B49" s="210"/>
      <c r="C49" s="354"/>
      <c r="D49" s="357"/>
      <c r="E49" s="357"/>
      <c r="F49" s="354"/>
      <c r="G49" s="354"/>
      <c r="H49" s="292"/>
      <c r="I49" s="292"/>
      <c r="J49" s="333"/>
      <c r="K49" s="358"/>
      <c r="L49" s="358"/>
      <c r="M49" s="333"/>
      <c r="N49" s="333"/>
      <c r="O49" s="113"/>
      <c r="P49" s="113"/>
      <c r="Q49" s="332"/>
      <c r="R49" s="332"/>
      <c r="S49" s="332"/>
      <c r="T49" s="332"/>
      <c r="U49" s="332"/>
      <c r="V49" s="113"/>
      <c r="W49" s="113"/>
      <c r="X49" s="101"/>
      <c r="Y49" s="101"/>
      <c r="Z49" s="362"/>
      <c r="AA49" s="362"/>
      <c r="AB49" s="101"/>
      <c r="AC49" s="286"/>
      <c r="AD49" s="286"/>
      <c r="AE49" s="385"/>
      <c r="AF49" s="381"/>
      <c r="AG49" s="362"/>
      <c r="AH49" s="362"/>
      <c r="AI49" s="362"/>
      <c r="AJ49" s="294"/>
      <c r="AK49" s="294"/>
      <c r="AL49" s="295">
        <f t="shared" si="0"/>
        <v>0</v>
      </c>
      <c r="AM49" s="308">
        <f t="shared" si="1"/>
        <v>0</v>
      </c>
      <c r="AN49" s="308">
        <f t="shared" si="2"/>
        <v>0</v>
      </c>
      <c r="AO49" s="104">
        <f t="shared" si="3"/>
        <v>0</v>
      </c>
      <c r="AP49" s="124"/>
      <c r="AQ49" s="239">
        <f t="shared" si="7"/>
      </c>
      <c r="AR49" s="239">
        <f t="shared" si="8"/>
      </c>
      <c r="AS49" s="113">
        <f>IF(ISNA(VLOOKUP(AQ49,'July 2021'!$A$5:$AT$94,46,FALSE)),0,VLOOKUP(AQ49,'July 2021'!$A$5:$AT$94,46,FALSE))</f>
        <v>0</v>
      </c>
      <c r="AT49" s="104">
        <f t="shared" si="6"/>
        <v>0</v>
      </c>
      <c r="AU49" s="211"/>
    </row>
    <row r="50" spans="1:47" s="12" customFormat="1" ht="31.5" customHeight="1">
      <c r="A50" s="213"/>
      <c r="B50" s="210"/>
      <c r="C50" s="354"/>
      <c r="D50" s="357"/>
      <c r="E50" s="357"/>
      <c r="F50" s="354"/>
      <c r="G50" s="354"/>
      <c r="H50" s="292"/>
      <c r="I50" s="292"/>
      <c r="J50" s="333"/>
      <c r="K50" s="358"/>
      <c r="L50" s="358"/>
      <c r="M50" s="333"/>
      <c r="N50" s="333"/>
      <c r="O50" s="113"/>
      <c r="P50" s="113"/>
      <c r="Q50" s="332"/>
      <c r="R50" s="332"/>
      <c r="S50" s="332"/>
      <c r="T50" s="332"/>
      <c r="U50" s="332"/>
      <c r="V50" s="113"/>
      <c r="W50" s="113"/>
      <c r="X50" s="101"/>
      <c r="Y50" s="101"/>
      <c r="Z50" s="362"/>
      <c r="AA50" s="362"/>
      <c r="AB50" s="101"/>
      <c r="AC50" s="286"/>
      <c r="AD50" s="286"/>
      <c r="AE50" s="385"/>
      <c r="AF50" s="381"/>
      <c r="AG50" s="362"/>
      <c r="AH50" s="362"/>
      <c r="AI50" s="362"/>
      <c r="AJ50" s="294"/>
      <c r="AK50" s="294"/>
      <c r="AL50" s="295">
        <f t="shared" si="0"/>
        <v>0</v>
      </c>
      <c r="AM50" s="308">
        <f t="shared" si="1"/>
        <v>0</v>
      </c>
      <c r="AN50" s="308">
        <f t="shared" si="2"/>
        <v>0</v>
      </c>
      <c r="AO50" s="104">
        <f t="shared" si="3"/>
        <v>0</v>
      </c>
      <c r="AP50" s="124"/>
      <c r="AQ50" s="239">
        <f t="shared" si="7"/>
      </c>
      <c r="AR50" s="239">
        <f t="shared" si="8"/>
      </c>
      <c r="AS50" s="113">
        <f>IF(ISNA(VLOOKUP(AQ50,'July 2021'!$A$5:$AT$94,46,FALSE)),0,VLOOKUP(AQ50,'July 2021'!$A$5:$AT$94,46,FALSE))</f>
        <v>0</v>
      </c>
      <c r="AT50" s="104">
        <f t="shared" si="6"/>
        <v>0</v>
      </c>
      <c r="AU50" s="210"/>
    </row>
    <row r="51" spans="1:47" s="13" customFormat="1" ht="31.5" customHeight="1">
      <c r="A51" s="213"/>
      <c r="B51" s="210"/>
      <c r="C51" s="354"/>
      <c r="D51" s="357"/>
      <c r="E51" s="357"/>
      <c r="F51" s="354"/>
      <c r="G51" s="354"/>
      <c r="H51" s="292"/>
      <c r="I51" s="292"/>
      <c r="J51" s="333"/>
      <c r="K51" s="358"/>
      <c r="L51" s="358"/>
      <c r="M51" s="333"/>
      <c r="N51" s="333"/>
      <c r="O51" s="113"/>
      <c r="P51" s="113"/>
      <c r="Q51" s="332"/>
      <c r="R51" s="332"/>
      <c r="S51" s="332"/>
      <c r="T51" s="332"/>
      <c r="U51" s="332"/>
      <c r="V51" s="113"/>
      <c r="W51" s="113"/>
      <c r="X51" s="101"/>
      <c r="Y51" s="101"/>
      <c r="Z51" s="362"/>
      <c r="AA51" s="362"/>
      <c r="AB51" s="101"/>
      <c r="AC51" s="286"/>
      <c r="AD51" s="286"/>
      <c r="AE51" s="385"/>
      <c r="AF51" s="381"/>
      <c r="AG51" s="362"/>
      <c r="AH51" s="362"/>
      <c r="AI51" s="362"/>
      <c r="AJ51" s="294"/>
      <c r="AK51" s="294"/>
      <c r="AL51" s="295">
        <f t="shared" si="0"/>
        <v>0</v>
      </c>
      <c r="AM51" s="308">
        <f t="shared" si="1"/>
        <v>0</v>
      </c>
      <c r="AN51" s="308">
        <f t="shared" si="2"/>
        <v>0</v>
      </c>
      <c r="AO51" s="104">
        <f t="shared" si="3"/>
        <v>0</v>
      </c>
      <c r="AP51" s="124"/>
      <c r="AQ51" s="239">
        <f t="shared" si="7"/>
      </c>
      <c r="AR51" s="239">
        <f t="shared" si="8"/>
      </c>
      <c r="AS51" s="113">
        <f>IF(ISNA(VLOOKUP(AQ51,'July 2021'!$A$5:$AT$94,46,FALSE)),0,VLOOKUP(AQ51,'July 2021'!$A$5:$AT$94,46,FALSE))</f>
        <v>0</v>
      </c>
      <c r="AT51" s="104">
        <f t="shared" si="6"/>
        <v>0</v>
      </c>
      <c r="AU51" s="211"/>
    </row>
    <row r="52" spans="1:47" s="12" customFormat="1" ht="31.5" customHeight="1">
      <c r="A52" s="213"/>
      <c r="B52" s="210"/>
      <c r="C52" s="354"/>
      <c r="D52" s="357"/>
      <c r="E52" s="357"/>
      <c r="F52" s="354"/>
      <c r="G52" s="354"/>
      <c r="H52" s="292"/>
      <c r="I52" s="292"/>
      <c r="J52" s="333"/>
      <c r="K52" s="358"/>
      <c r="L52" s="358"/>
      <c r="M52" s="333"/>
      <c r="N52" s="333"/>
      <c r="O52" s="113"/>
      <c r="P52" s="113"/>
      <c r="Q52" s="332"/>
      <c r="R52" s="332"/>
      <c r="S52" s="332"/>
      <c r="T52" s="332"/>
      <c r="U52" s="332"/>
      <c r="V52" s="113"/>
      <c r="W52" s="113"/>
      <c r="X52" s="101"/>
      <c r="Y52" s="101"/>
      <c r="Z52" s="362"/>
      <c r="AA52" s="362"/>
      <c r="AB52" s="101"/>
      <c r="AC52" s="286"/>
      <c r="AD52" s="286"/>
      <c r="AE52" s="385"/>
      <c r="AF52" s="381"/>
      <c r="AG52" s="362"/>
      <c r="AH52" s="362"/>
      <c r="AI52" s="362"/>
      <c r="AJ52" s="294"/>
      <c r="AK52" s="294"/>
      <c r="AL52" s="295">
        <f t="shared" si="0"/>
        <v>0</v>
      </c>
      <c r="AM52" s="308">
        <f t="shared" si="1"/>
        <v>0</v>
      </c>
      <c r="AN52" s="308">
        <f t="shared" si="2"/>
        <v>0</v>
      </c>
      <c r="AO52" s="104">
        <f t="shared" si="3"/>
        <v>0</v>
      </c>
      <c r="AP52" s="124"/>
      <c r="AQ52" s="239">
        <f t="shared" si="7"/>
      </c>
      <c r="AR52" s="239">
        <f t="shared" si="8"/>
      </c>
      <c r="AS52" s="113">
        <f>IF(ISNA(VLOOKUP(AQ52,'July 2021'!$A$5:$AT$94,46,FALSE)),0,VLOOKUP(AQ52,'July 2021'!$A$5:$AT$94,46,FALSE))</f>
        <v>0</v>
      </c>
      <c r="AT52" s="104">
        <f t="shared" si="6"/>
        <v>0</v>
      </c>
      <c r="AU52" s="210"/>
    </row>
    <row r="53" spans="1:47" s="13" customFormat="1" ht="31.5" customHeight="1">
      <c r="A53" s="213"/>
      <c r="B53" s="210"/>
      <c r="C53" s="354"/>
      <c r="D53" s="357"/>
      <c r="E53" s="357"/>
      <c r="F53" s="354"/>
      <c r="G53" s="354"/>
      <c r="H53" s="292"/>
      <c r="I53" s="292"/>
      <c r="J53" s="333"/>
      <c r="K53" s="358"/>
      <c r="L53" s="358"/>
      <c r="M53" s="333"/>
      <c r="N53" s="333"/>
      <c r="O53" s="113"/>
      <c r="P53" s="113"/>
      <c r="Q53" s="332"/>
      <c r="R53" s="332"/>
      <c r="S53" s="332"/>
      <c r="T53" s="332"/>
      <c r="U53" s="332"/>
      <c r="V53" s="113"/>
      <c r="W53" s="113"/>
      <c r="X53" s="101"/>
      <c r="Y53" s="101"/>
      <c r="Z53" s="362"/>
      <c r="AA53" s="362"/>
      <c r="AB53" s="101"/>
      <c r="AC53" s="286"/>
      <c r="AD53" s="286"/>
      <c r="AE53" s="385"/>
      <c r="AF53" s="381"/>
      <c r="AG53" s="362"/>
      <c r="AH53" s="362"/>
      <c r="AI53" s="362"/>
      <c r="AJ53" s="294"/>
      <c r="AK53" s="294"/>
      <c r="AL53" s="295">
        <f t="shared" si="0"/>
        <v>0</v>
      </c>
      <c r="AM53" s="308">
        <f t="shared" si="1"/>
        <v>0</v>
      </c>
      <c r="AN53" s="308">
        <f t="shared" si="2"/>
        <v>0</v>
      </c>
      <c r="AO53" s="104">
        <f t="shared" si="3"/>
        <v>0</v>
      </c>
      <c r="AP53" s="124"/>
      <c r="AQ53" s="239">
        <f t="shared" si="7"/>
      </c>
      <c r="AR53" s="239">
        <f t="shared" si="8"/>
      </c>
      <c r="AS53" s="113">
        <f>IF(ISNA(VLOOKUP(AQ53,'July 2021'!$A$5:$AT$94,46,FALSE)),0,VLOOKUP(AQ53,'July 2021'!$A$5:$AT$94,46,FALSE))</f>
        <v>0</v>
      </c>
      <c r="AT53" s="104">
        <f t="shared" si="6"/>
        <v>0</v>
      </c>
      <c r="AU53" s="211"/>
    </row>
    <row r="54" spans="1:47" s="12" customFormat="1" ht="31.5" customHeight="1">
      <c r="A54" s="213"/>
      <c r="B54" s="210"/>
      <c r="C54" s="354"/>
      <c r="D54" s="357"/>
      <c r="E54" s="357"/>
      <c r="F54" s="354"/>
      <c r="G54" s="354"/>
      <c r="H54" s="292"/>
      <c r="I54" s="292"/>
      <c r="J54" s="333"/>
      <c r="K54" s="358"/>
      <c r="L54" s="358"/>
      <c r="M54" s="333"/>
      <c r="N54" s="333"/>
      <c r="O54" s="113"/>
      <c r="P54" s="113"/>
      <c r="Q54" s="332"/>
      <c r="R54" s="332"/>
      <c r="S54" s="332"/>
      <c r="T54" s="332"/>
      <c r="U54" s="332"/>
      <c r="V54" s="113"/>
      <c r="W54" s="113"/>
      <c r="X54" s="101"/>
      <c r="Y54" s="101"/>
      <c r="Z54" s="362"/>
      <c r="AA54" s="362"/>
      <c r="AB54" s="101"/>
      <c r="AC54" s="286"/>
      <c r="AD54" s="286"/>
      <c r="AE54" s="385"/>
      <c r="AF54" s="381"/>
      <c r="AG54" s="362"/>
      <c r="AH54" s="362"/>
      <c r="AI54" s="362"/>
      <c r="AJ54" s="294"/>
      <c r="AK54" s="294"/>
      <c r="AL54" s="295">
        <f t="shared" si="0"/>
        <v>0</v>
      </c>
      <c r="AM54" s="308">
        <f t="shared" si="1"/>
        <v>0</v>
      </c>
      <c r="AN54" s="308">
        <f t="shared" si="2"/>
        <v>0</v>
      </c>
      <c r="AO54" s="104">
        <f t="shared" si="3"/>
        <v>0</v>
      </c>
      <c r="AP54" s="124"/>
      <c r="AQ54" s="239">
        <f t="shared" si="7"/>
      </c>
      <c r="AR54" s="239">
        <f t="shared" si="8"/>
      </c>
      <c r="AS54" s="113">
        <f>IF(ISNA(VLOOKUP(AQ54,'July 2021'!$A$5:$AT$94,46,FALSE)),0,VLOOKUP(AQ54,'July 2021'!$A$5:$AT$94,46,FALSE))</f>
        <v>0</v>
      </c>
      <c r="AT54" s="104">
        <f t="shared" si="6"/>
        <v>0</v>
      </c>
      <c r="AU54" s="210"/>
    </row>
    <row r="55" spans="1:47" s="13" customFormat="1" ht="31.5" customHeight="1">
      <c r="A55" s="213"/>
      <c r="B55" s="210"/>
      <c r="C55" s="354"/>
      <c r="D55" s="357"/>
      <c r="E55" s="357"/>
      <c r="F55" s="354"/>
      <c r="G55" s="354"/>
      <c r="H55" s="292"/>
      <c r="I55" s="292"/>
      <c r="J55" s="333"/>
      <c r="K55" s="358"/>
      <c r="L55" s="358"/>
      <c r="M55" s="333"/>
      <c r="N55" s="333"/>
      <c r="O55" s="113"/>
      <c r="P55" s="113"/>
      <c r="Q55" s="332"/>
      <c r="R55" s="332"/>
      <c r="S55" s="332"/>
      <c r="T55" s="332"/>
      <c r="U55" s="332"/>
      <c r="V55" s="113"/>
      <c r="W55" s="113"/>
      <c r="X55" s="101"/>
      <c r="Y55" s="101"/>
      <c r="Z55" s="362"/>
      <c r="AA55" s="362"/>
      <c r="AB55" s="101"/>
      <c r="AC55" s="286"/>
      <c r="AD55" s="286"/>
      <c r="AE55" s="385"/>
      <c r="AF55" s="381"/>
      <c r="AG55" s="362"/>
      <c r="AH55" s="362"/>
      <c r="AI55" s="362"/>
      <c r="AJ55" s="294"/>
      <c r="AK55" s="294"/>
      <c r="AL55" s="295">
        <f t="shared" si="0"/>
        <v>0</v>
      </c>
      <c r="AM55" s="308">
        <f t="shared" si="1"/>
        <v>0</v>
      </c>
      <c r="AN55" s="308">
        <f t="shared" si="2"/>
        <v>0</v>
      </c>
      <c r="AO55" s="104">
        <f t="shared" si="3"/>
        <v>0</v>
      </c>
      <c r="AP55" s="124"/>
      <c r="AQ55" s="239">
        <f t="shared" si="7"/>
      </c>
      <c r="AR55" s="239">
        <f t="shared" si="8"/>
      </c>
      <c r="AS55" s="113">
        <f>IF(ISNA(VLOOKUP(AQ55,'July 2021'!$A$5:$AT$94,46,FALSE)),0,VLOOKUP(AQ55,'July 2021'!$A$5:$AT$94,46,FALSE))</f>
        <v>0</v>
      </c>
      <c r="AT55" s="104">
        <f t="shared" si="6"/>
        <v>0</v>
      </c>
      <c r="AU55" s="211"/>
    </row>
    <row r="56" spans="1:47" s="12" customFormat="1" ht="31.5" customHeight="1">
      <c r="A56" s="213"/>
      <c r="B56" s="210"/>
      <c r="C56" s="354"/>
      <c r="D56" s="357"/>
      <c r="E56" s="357"/>
      <c r="F56" s="354"/>
      <c r="G56" s="354"/>
      <c r="H56" s="292"/>
      <c r="I56" s="292"/>
      <c r="J56" s="333"/>
      <c r="K56" s="358"/>
      <c r="L56" s="358"/>
      <c r="M56" s="333"/>
      <c r="N56" s="333"/>
      <c r="O56" s="113"/>
      <c r="P56" s="113"/>
      <c r="Q56" s="332"/>
      <c r="R56" s="332"/>
      <c r="S56" s="332"/>
      <c r="T56" s="332"/>
      <c r="U56" s="332"/>
      <c r="V56" s="113"/>
      <c r="W56" s="113"/>
      <c r="X56" s="101"/>
      <c r="Y56" s="101"/>
      <c r="Z56" s="362"/>
      <c r="AA56" s="362"/>
      <c r="AB56" s="101"/>
      <c r="AC56" s="286"/>
      <c r="AD56" s="286"/>
      <c r="AE56" s="385"/>
      <c r="AF56" s="381"/>
      <c r="AG56" s="362"/>
      <c r="AH56" s="362"/>
      <c r="AI56" s="362"/>
      <c r="AJ56" s="294"/>
      <c r="AK56" s="294"/>
      <c r="AL56" s="295">
        <f t="shared" si="0"/>
        <v>0</v>
      </c>
      <c r="AM56" s="308">
        <f t="shared" si="1"/>
        <v>0</v>
      </c>
      <c r="AN56" s="308">
        <f t="shared" si="2"/>
        <v>0</v>
      </c>
      <c r="AO56" s="104">
        <f t="shared" si="3"/>
        <v>0</v>
      </c>
      <c r="AP56" s="124"/>
      <c r="AQ56" s="239">
        <f t="shared" si="7"/>
      </c>
      <c r="AR56" s="239">
        <f t="shared" si="8"/>
      </c>
      <c r="AS56" s="113">
        <f>IF(ISNA(VLOOKUP(AQ56,'July 2021'!$A$5:$AT$94,46,FALSE)),0,VLOOKUP(AQ56,'July 2021'!$A$5:$AT$94,46,FALSE))</f>
        <v>0</v>
      </c>
      <c r="AT56" s="104">
        <f t="shared" si="6"/>
        <v>0</v>
      </c>
      <c r="AU56" s="210"/>
    </row>
    <row r="57" spans="1:47" s="13" customFormat="1" ht="31.5" customHeight="1">
      <c r="A57" s="213"/>
      <c r="B57" s="210"/>
      <c r="C57" s="354"/>
      <c r="D57" s="357"/>
      <c r="E57" s="357"/>
      <c r="F57" s="354"/>
      <c r="G57" s="354"/>
      <c r="H57" s="292"/>
      <c r="I57" s="292"/>
      <c r="J57" s="333"/>
      <c r="K57" s="358"/>
      <c r="L57" s="358"/>
      <c r="M57" s="333"/>
      <c r="N57" s="333"/>
      <c r="O57" s="113"/>
      <c r="P57" s="113"/>
      <c r="Q57" s="332"/>
      <c r="R57" s="332"/>
      <c r="S57" s="332"/>
      <c r="T57" s="332"/>
      <c r="U57" s="332"/>
      <c r="V57" s="113"/>
      <c r="W57" s="113"/>
      <c r="X57" s="101"/>
      <c r="Y57" s="101"/>
      <c r="Z57" s="362"/>
      <c r="AA57" s="362"/>
      <c r="AB57" s="101"/>
      <c r="AC57" s="286"/>
      <c r="AD57" s="286"/>
      <c r="AE57" s="385"/>
      <c r="AF57" s="381"/>
      <c r="AG57" s="362"/>
      <c r="AH57" s="362"/>
      <c r="AI57" s="362"/>
      <c r="AJ57" s="294"/>
      <c r="AK57" s="294"/>
      <c r="AL57" s="295">
        <f t="shared" si="0"/>
        <v>0</v>
      </c>
      <c r="AM57" s="308">
        <f t="shared" si="1"/>
        <v>0</v>
      </c>
      <c r="AN57" s="308">
        <f t="shared" si="2"/>
        <v>0</v>
      </c>
      <c r="AO57" s="104">
        <f t="shared" si="3"/>
        <v>0</v>
      </c>
      <c r="AP57" s="124"/>
      <c r="AQ57" s="239">
        <f t="shared" si="7"/>
      </c>
      <c r="AR57" s="239">
        <f t="shared" si="8"/>
      </c>
      <c r="AS57" s="113">
        <f>IF(ISNA(VLOOKUP(AQ57,'July 2021'!$A$5:$AT$94,46,FALSE)),0,VLOOKUP(AQ57,'July 2021'!$A$5:$AT$94,46,FALSE))</f>
        <v>0</v>
      </c>
      <c r="AT57" s="104">
        <f t="shared" si="6"/>
        <v>0</v>
      </c>
      <c r="AU57" s="211"/>
    </row>
    <row r="58" spans="1:47" s="12" customFormat="1" ht="31.5" customHeight="1">
      <c r="A58" s="213"/>
      <c r="B58" s="210"/>
      <c r="C58" s="354"/>
      <c r="D58" s="357"/>
      <c r="E58" s="357"/>
      <c r="F58" s="354"/>
      <c r="G58" s="354"/>
      <c r="H58" s="292"/>
      <c r="I58" s="292"/>
      <c r="J58" s="333"/>
      <c r="K58" s="358"/>
      <c r="L58" s="358"/>
      <c r="M58" s="333"/>
      <c r="N58" s="333"/>
      <c r="O58" s="113"/>
      <c r="P58" s="113"/>
      <c r="Q58" s="332"/>
      <c r="R58" s="332"/>
      <c r="S58" s="332"/>
      <c r="T58" s="332"/>
      <c r="U58" s="332"/>
      <c r="V58" s="113"/>
      <c r="W58" s="113"/>
      <c r="X58" s="101"/>
      <c r="Y58" s="101"/>
      <c r="Z58" s="362"/>
      <c r="AA58" s="362"/>
      <c r="AB58" s="101"/>
      <c r="AC58" s="286"/>
      <c r="AD58" s="286"/>
      <c r="AE58" s="385"/>
      <c r="AF58" s="381"/>
      <c r="AG58" s="362"/>
      <c r="AH58" s="362"/>
      <c r="AI58" s="362"/>
      <c r="AJ58" s="294"/>
      <c r="AK58" s="294"/>
      <c r="AL58" s="295">
        <f t="shared" si="0"/>
        <v>0</v>
      </c>
      <c r="AM58" s="308">
        <f t="shared" si="1"/>
        <v>0</v>
      </c>
      <c r="AN58" s="308">
        <f t="shared" si="2"/>
        <v>0</v>
      </c>
      <c r="AO58" s="104">
        <f t="shared" si="3"/>
        <v>0</v>
      </c>
      <c r="AP58" s="124"/>
      <c r="AQ58" s="239">
        <f t="shared" si="7"/>
      </c>
      <c r="AR58" s="239">
        <f t="shared" si="8"/>
      </c>
      <c r="AS58" s="113">
        <f>IF(ISNA(VLOOKUP(AQ58,'July 2021'!$A$5:$AT$94,46,FALSE)),0,VLOOKUP(AQ58,'July 2021'!$A$5:$AT$94,46,FALSE))</f>
        <v>0</v>
      </c>
      <c r="AT58" s="104">
        <f t="shared" si="6"/>
        <v>0</v>
      </c>
      <c r="AU58" s="210"/>
    </row>
    <row r="59" spans="1:52" s="13" customFormat="1" ht="31.5" customHeight="1">
      <c r="A59" s="213"/>
      <c r="B59" s="210"/>
      <c r="C59" s="354"/>
      <c r="D59" s="357"/>
      <c r="E59" s="357"/>
      <c r="F59" s="354"/>
      <c r="G59" s="354"/>
      <c r="H59" s="292"/>
      <c r="I59" s="292"/>
      <c r="J59" s="333"/>
      <c r="K59" s="358"/>
      <c r="L59" s="358"/>
      <c r="M59" s="333"/>
      <c r="N59" s="333"/>
      <c r="O59" s="113"/>
      <c r="P59" s="113"/>
      <c r="Q59" s="332"/>
      <c r="R59" s="332"/>
      <c r="S59" s="332"/>
      <c r="T59" s="332"/>
      <c r="U59" s="332"/>
      <c r="V59" s="113"/>
      <c r="W59" s="113"/>
      <c r="X59" s="101"/>
      <c r="Y59" s="101"/>
      <c r="Z59" s="362"/>
      <c r="AA59" s="362"/>
      <c r="AB59" s="101"/>
      <c r="AC59" s="286"/>
      <c r="AD59" s="286"/>
      <c r="AE59" s="385"/>
      <c r="AF59" s="381"/>
      <c r="AG59" s="362"/>
      <c r="AH59" s="362"/>
      <c r="AI59" s="362"/>
      <c r="AJ59" s="294"/>
      <c r="AK59" s="113"/>
      <c r="AL59" s="295">
        <f t="shared" si="0"/>
        <v>0</v>
      </c>
      <c r="AM59" s="308">
        <f t="shared" si="1"/>
        <v>0</v>
      </c>
      <c r="AN59" s="308">
        <f t="shared" si="2"/>
        <v>0</v>
      </c>
      <c r="AO59" s="104">
        <f t="shared" si="3"/>
        <v>0</v>
      </c>
      <c r="AP59" s="347"/>
      <c r="AQ59" s="332">
        <f t="shared" si="7"/>
      </c>
      <c r="AR59" s="113">
        <f t="shared" si="8"/>
      </c>
      <c r="AS59" s="113">
        <f>IF(ISNA(VLOOKUP(AQ59,'July 2021'!$A$5:$AT$94,46,FALSE)),0,VLOOKUP(AQ59,'July 2021'!$A$5:$AT$94,46,FALSE))</f>
        <v>0</v>
      </c>
      <c r="AT59" s="104">
        <f t="shared" si="6"/>
        <v>0</v>
      </c>
      <c r="AU59" s="101"/>
      <c r="AV59" s="101"/>
      <c r="AW59" s="101"/>
      <c r="AX59" s="101"/>
      <c r="AY59" s="286"/>
      <c r="AZ59" s="286"/>
    </row>
    <row r="60" spans="1:47" s="12" customFormat="1" ht="31.5" customHeight="1">
      <c r="A60" s="213"/>
      <c r="B60" s="210"/>
      <c r="C60" s="354"/>
      <c r="D60" s="357"/>
      <c r="E60" s="357"/>
      <c r="F60" s="354"/>
      <c r="G60" s="354"/>
      <c r="H60" s="292"/>
      <c r="I60" s="292"/>
      <c r="J60" s="333"/>
      <c r="K60" s="358"/>
      <c r="L60" s="358"/>
      <c r="M60" s="333"/>
      <c r="N60" s="333"/>
      <c r="O60" s="113"/>
      <c r="P60" s="113"/>
      <c r="Q60" s="332"/>
      <c r="R60" s="332"/>
      <c r="S60" s="332"/>
      <c r="T60" s="332"/>
      <c r="U60" s="332"/>
      <c r="V60" s="113"/>
      <c r="W60" s="113"/>
      <c r="X60" s="101"/>
      <c r="Y60" s="101"/>
      <c r="Z60" s="362"/>
      <c r="AA60" s="362"/>
      <c r="AB60" s="101"/>
      <c r="AC60" s="286"/>
      <c r="AD60" s="286"/>
      <c r="AE60" s="385"/>
      <c r="AF60" s="381"/>
      <c r="AG60" s="362"/>
      <c r="AH60" s="362"/>
      <c r="AI60" s="362"/>
      <c r="AJ60" s="294"/>
      <c r="AK60" s="294"/>
      <c r="AL60" s="295">
        <f t="shared" si="0"/>
        <v>0</v>
      </c>
      <c r="AM60" s="308">
        <f t="shared" si="1"/>
        <v>0</v>
      </c>
      <c r="AN60" s="308">
        <f t="shared" si="2"/>
        <v>0</v>
      </c>
      <c r="AO60" s="104">
        <f t="shared" si="3"/>
        <v>0</v>
      </c>
      <c r="AP60" s="124"/>
      <c r="AQ60" s="239">
        <f t="shared" si="7"/>
      </c>
      <c r="AR60" s="239">
        <f t="shared" si="8"/>
      </c>
      <c r="AS60" s="113">
        <f>IF(ISNA(VLOOKUP(AQ60,'July 2021'!$A$5:$AT$94,46,FALSE)),0,VLOOKUP(AQ60,'July 2021'!$A$5:$AT$94,46,FALSE))</f>
        <v>0</v>
      </c>
      <c r="AT60" s="104">
        <f t="shared" si="6"/>
        <v>0</v>
      </c>
      <c r="AU60" s="210"/>
    </row>
    <row r="61" spans="1:47" s="13" customFormat="1" ht="31.5" customHeight="1">
      <c r="A61" s="213"/>
      <c r="B61" s="210"/>
      <c r="C61" s="354"/>
      <c r="D61" s="357"/>
      <c r="E61" s="357"/>
      <c r="F61" s="354"/>
      <c r="G61" s="354"/>
      <c r="H61" s="292"/>
      <c r="I61" s="292"/>
      <c r="J61" s="333"/>
      <c r="K61" s="358"/>
      <c r="L61" s="358"/>
      <c r="M61" s="333"/>
      <c r="N61" s="333"/>
      <c r="O61" s="113"/>
      <c r="P61" s="113"/>
      <c r="Q61" s="332"/>
      <c r="R61" s="332"/>
      <c r="S61" s="332"/>
      <c r="T61" s="332"/>
      <c r="U61" s="332"/>
      <c r="V61" s="113"/>
      <c r="W61" s="113"/>
      <c r="X61" s="101"/>
      <c r="Y61" s="101"/>
      <c r="Z61" s="362"/>
      <c r="AA61" s="362"/>
      <c r="AB61" s="101"/>
      <c r="AC61" s="286"/>
      <c r="AD61" s="286"/>
      <c r="AE61" s="385"/>
      <c r="AF61" s="381"/>
      <c r="AG61" s="362"/>
      <c r="AH61" s="362"/>
      <c r="AI61" s="362"/>
      <c r="AJ61" s="294"/>
      <c r="AK61" s="294"/>
      <c r="AL61" s="295">
        <f t="shared" si="0"/>
        <v>0</v>
      </c>
      <c r="AM61" s="308">
        <f t="shared" si="1"/>
        <v>0</v>
      </c>
      <c r="AN61" s="308">
        <f t="shared" si="2"/>
        <v>0</v>
      </c>
      <c r="AO61" s="104">
        <f t="shared" si="3"/>
        <v>0</v>
      </c>
      <c r="AP61" s="124"/>
      <c r="AQ61" s="239">
        <f t="shared" si="7"/>
      </c>
      <c r="AR61" s="239">
        <f t="shared" si="8"/>
      </c>
      <c r="AS61" s="113">
        <f>IF(ISNA(VLOOKUP(AQ61,'July 2021'!$A$5:$AT$94,46,FALSE)),0,VLOOKUP(AQ61,'July 2021'!$A$5:$AT$94,46,FALSE))</f>
        <v>0</v>
      </c>
      <c r="AT61" s="104">
        <f t="shared" si="6"/>
        <v>0</v>
      </c>
      <c r="AU61" s="211"/>
    </row>
    <row r="62" spans="1:47" s="12" customFormat="1" ht="31.5" customHeight="1">
      <c r="A62" s="213"/>
      <c r="B62" s="210"/>
      <c r="C62" s="354"/>
      <c r="D62" s="357"/>
      <c r="E62" s="357"/>
      <c r="F62" s="354"/>
      <c r="G62" s="354"/>
      <c r="H62" s="292"/>
      <c r="I62" s="292"/>
      <c r="J62" s="333"/>
      <c r="K62" s="358"/>
      <c r="L62" s="358"/>
      <c r="M62" s="333"/>
      <c r="N62" s="333"/>
      <c r="O62" s="113"/>
      <c r="P62" s="113"/>
      <c r="Q62" s="332"/>
      <c r="R62" s="332"/>
      <c r="S62" s="332"/>
      <c r="T62" s="332"/>
      <c r="U62" s="332"/>
      <c r="V62" s="113"/>
      <c r="W62" s="113"/>
      <c r="X62" s="101"/>
      <c r="Y62" s="101"/>
      <c r="Z62" s="362"/>
      <c r="AA62" s="362"/>
      <c r="AB62" s="101"/>
      <c r="AC62" s="286"/>
      <c r="AD62" s="286"/>
      <c r="AE62" s="385"/>
      <c r="AF62" s="381"/>
      <c r="AG62" s="362"/>
      <c r="AH62" s="362"/>
      <c r="AI62" s="362"/>
      <c r="AJ62" s="294"/>
      <c r="AK62" s="294"/>
      <c r="AL62" s="295">
        <f t="shared" si="0"/>
        <v>0</v>
      </c>
      <c r="AM62" s="308">
        <f t="shared" si="1"/>
        <v>0</v>
      </c>
      <c r="AN62" s="308">
        <f t="shared" si="2"/>
        <v>0</v>
      </c>
      <c r="AO62" s="104">
        <f t="shared" si="3"/>
        <v>0</v>
      </c>
      <c r="AP62" s="124"/>
      <c r="AQ62" s="239">
        <f t="shared" si="7"/>
      </c>
      <c r="AR62" s="239">
        <f t="shared" si="8"/>
      </c>
      <c r="AS62" s="113">
        <f>IF(ISNA(VLOOKUP(AQ62,'July 2021'!$A$5:$AT$94,46,FALSE)),0,VLOOKUP(AQ62,'July 2021'!$A$5:$AT$94,46,FALSE))</f>
        <v>0</v>
      </c>
      <c r="AT62" s="104">
        <f t="shared" si="6"/>
        <v>0</v>
      </c>
      <c r="AU62" s="210"/>
    </row>
    <row r="63" spans="1:47" s="13" customFormat="1" ht="31.5" customHeight="1">
      <c r="A63" s="213"/>
      <c r="B63" s="210"/>
      <c r="C63" s="354"/>
      <c r="D63" s="357"/>
      <c r="E63" s="357"/>
      <c r="F63" s="354"/>
      <c r="G63" s="354"/>
      <c r="H63" s="292"/>
      <c r="I63" s="292"/>
      <c r="J63" s="333"/>
      <c r="K63" s="358"/>
      <c r="L63" s="358"/>
      <c r="M63" s="333"/>
      <c r="N63" s="333"/>
      <c r="O63" s="113"/>
      <c r="P63" s="113"/>
      <c r="Q63" s="332"/>
      <c r="R63" s="332"/>
      <c r="S63" s="332"/>
      <c r="T63" s="332"/>
      <c r="U63" s="332"/>
      <c r="V63" s="113"/>
      <c r="W63" s="113"/>
      <c r="X63" s="101"/>
      <c r="Y63" s="101"/>
      <c r="Z63" s="362"/>
      <c r="AA63" s="362"/>
      <c r="AB63" s="101"/>
      <c r="AC63" s="286"/>
      <c r="AD63" s="286"/>
      <c r="AE63" s="385"/>
      <c r="AF63" s="381"/>
      <c r="AG63" s="362"/>
      <c r="AH63" s="362"/>
      <c r="AI63" s="362"/>
      <c r="AJ63" s="294"/>
      <c r="AK63" s="294"/>
      <c r="AL63" s="295">
        <f t="shared" si="0"/>
        <v>0</v>
      </c>
      <c r="AM63" s="308">
        <f t="shared" si="1"/>
        <v>0</v>
      </c>
      <c r="AN63" s="308">
        <f t="shared" si="2"/>
        <v>0</v>
      </c>
      <c r="AO63" s="104">
        <f t="shared" si="3"/>
        <v>0</v>
      </c>
      <c r="AP63" s="124"/>
      <c r="AQ63" s="239">
        <f t="shared" si="7"/>
      </c>
      <c r="AR63" s="239">
        <f t="shared" si="8"/>
      </c>
      <c r="AS63" s="113">
        <f>IF(ISNA(VLOOKUP(AQ63,'July 2021'!$A$5:$AT$94,46,FALSE)),0,VLOOKUP(AQ63,'July 2021'!$A$5:$AT$94,46,FALSE))</f>
        <v>0</v>
      </c>
      <c r="AT63" s="104">
        <f t="shared" si="6"/>
        <v>0</v>
      </c>
      <c r="AU63" s="211"/>
    </row>
    <row r="64" spans="1:47" s="12" customFormat="1" ht="31.5" customHeight="1">
      <c r="A64" s="213"/>
      <c r="B64" s="210"/>
      <c r="C64" s="354"/>
      <c r="D64" s="357"/>
      <c r="E64" s="357"/>
      <c r="F64" s="354"/>
      <c r="G64" s="354"/>
      <c r="H64" s="292"/>
      <c r="I64" s="292"/>
      <c r="J64" s="333"/>
      <c r="K64" s="358"/>
      <c r="L64" s="358"/>
      <c r="M64" s="333"/>
      <c r="N64" s="333"/>
      <c r="O64" s="113"/>
      <c r="P64" s="113"/>
      <c r="Q64" s="332"/>
      <c r="R64" s="332"/>
      <c r="S64" s="332"/>
      <c r="T64" s="332"/>
      <c r="U64" s="332"/>
      <c r="V64" s="113"/>
      <c r="W64" s="113"/>
      <c r="X64" s="101"/>
      <c r="Y64" s="101"/>
      <c r="Z64" s="362"/>
      <c r="AA64" s="362"/>
      <c r="AB64" s="101"/>
      <c r="AC64" s="286"/>
      <c r="AD64" s="286"/>
      <c r="AE64" s="385"/>
      <c r="AF64" s="381"/>
      <c r="AG64" s="362"/>
      <c r="AH64" s="362"/>
      <c r="AI64" s="362"/>
      <c r="AJ64" s="294"/>
      <c r="AK64" s="294"/>
      <c r="AL64" s="295">
        <f t="shared" si="0"/>
        <v>0</v>
      </c>
      <c r="AM64" s="308">
        <f t="shared" si="1"/>
        <v>0</v>
      </c>
      <c r="AN64" s="308">
        <f t="shared" si="2"/>
        <v>0</v>
      </c>
      <c r="AO64" s="104">
        <f t="shared" si="3"/>
        <v>0</v>
      </c>
      <c r="AP64" s="124"/>
      <c r="AQ64" s="239">
        <f t="shared" si="7"/>
      </c>
      <c r="AR64" s="239">
        <f t="shared" si="8"/>
      </c>
      <c r="AS64" s="113">
        <f>IF(ISNA(VLOOKUP(AQ64,'July 2021'!$A$5:$AT$94,46,FALSE)),0,VLOOKUP(AQ64,'July 2021'!$A$5:$AT$94,46,FALSE))</f>
        <v>0</v>
      </c>
      <c r="AT64" s="104">
        <f t="shared" si="6"/>
        <v>0</v>
      </c>
      <c r="AU64" s="210"/>
    </row>
    <row r="65" spans="1:47" s="13" customFormat="1" ht="31.5" customHeight="1">
      <c r="A65" s="213"/>
      <c r="B65" s="210"/>
      <c r="C65" s="354"/>
      <c r="D65" s="357"/>
      <c r="E65" s="357"/>
      <c r="F65" s="354"/>
      <c r="G65" s="354"/>
      <c r="H65" s="292"/>
      <c r="I65" s="292"/>
      <c r="J65" s="333"/>
      <c r="K65" s="358"/>
      <c r="L65" s="358"/>
      <c r="M65" s="333"/>
      <c r="N65" s="333"/>
      <c r="O65" s="113"/>
      <c r="P65" s="113"/>
      <c r="Q65" s="332"/>
      <c r="R65" s="332"/>
      <c r="S65" s="332"/>
      <c r="T65" s="332"/>
      <c r="U65" s="332"/>
      <c r="V65" s="113"/>
      <c r="W65" s="113"/>
      <c r="X65" s="101"/>
      <c r="Y65" s="101"/>
      <c r="Z65" s="362"/>
      <c r="AA65" s="362"/>
      <c r="AB65" s="101"/>
      <c r="AC65" s="286"/>
      <c r="AD65" s="286"/>
      <c r="AE65" s="385"/>
      <c r="AF65" s="381"/>
      <c r="AG65" s="362"/>
      <c r="AH65" s="362"/>
      <c r="AI65" s="362"/>
      <c r="AJ65" s="294"/>
      <c r="AK65" s="294"/>
      <c r="AL65" s="295">
        <f t="shared" si="0"/>
        <v>0</v>
      </c>
      <c r="AM65" s="308">
        <f t="shared" si="1"/>
        <v>0</v>
      </c>
      <c r="AN65" s="308">
        <f t="shared" si="2"/>
        <v>0</v>
      </c>
      <c r="AO65" s="104">
        <f t="shared" si="3"/>
        <v>0</v>
      </c>
      <c r="AP65" s="124"/>
      <c r="AQ65" s="239">
        <f t="shared" si="7"/>
      </c>
      <c r="AR65" s="239">
        <f t="shared" si="8"/>
      </c>
      <c r="AS65" s="113">
        <f>IF(ISNA(VLOOKUP(AQ65,'July 2021'!$A$5:$AT$94,46,FALSE)),0,VLOOKUP(AQ65,'July 2021'!$A$5:$AT$94,46,FALSE))</f>
        <v>0</v>
      </c>
      <c r="AT65" s="104">
        <f t="shared" si="6"/>
        <v>0</v>
      </c>
      <c r="AU65" s="211"/>
    </row>
    <row r="66" spans="1:47" s="12" customFormat="1" ht="31.5" customHeight="1">
      <c r="A66" s="213"/>
      <c r="B66" s="210"/>
      <c r="C66" s="354"/>
      <c r="D66" s="357"/>
      <c r="E66" s="357"/>
      <c r="F66" s="354"/>
      <c r="G66" s="354"/>
      <c r="H66" s="292"/>
      <c r="I66" s="292"/>
      <c r="J66" s="333"/>
      <c r="K66" s="358"/>
      <c r="L66" s="358"/>
      <c r="M66" s="333"/>
      <c r="N66" s="333"/>
      <c r="O66" s="113"/>
      <c r="P66" s="113"/>
      <c r="Q66" s="332"/>
      <c r="R66" s="332"/>
      <c r="S66" s="332"/>
      <c r="T66" s="332"/>
      <c r="U66" s="332"/>
      <c r="V66" s="113"/>
      <c r="W66" s="113"/>
      <c r="X66" s="101"/>
      <c r="Y66" s="101"/>
      <c r="Z66" s="362"/>
      <c r="AA66" s="362"/>
      <c r="AB66" s="101"/>
      <c r="AC66" s="286"/>
      <c r="AD66" s="286"/>
      <c r="AE66" s="385"/>
      <c r="AF66" s="381"/>
      <c r="AG66" s="362"/>
      <c r="AH66" s="362"/>
      <c r="AI66" s="362"/>
      <c r="AJ66" s="294"/>
      <c r="AK66" s="294"/>
      <c r="AL66" s="295">
        <f t="shared" si="0"/>
        <v>0</v>
      </c>
      <c r="AM66" s="308">
        <f t="shared" si="1"/>
        <v>0</v>
      </c>
      <c r="AN66" s="308">
        <f t="shared" si="2"/>
        <v>0</v>
      </c>
      <c r="AO66" s="104">
        <f t="shared" si="3"/>
        <v>0</v>
      </c>
      <c r="AP66" s="124"/>
      <c r="AQ66" s="239">
        <f t="shared" si="7"/>
      </c>
      <c r="AR66" s="239">
        <f t="shared" si="8"/>
      </c>
      <c r="AS66" s="113">
        <f>IF(ISNA(VLOOKUP(AQ66,'July 2021'!$A$5:$AT$94,46,FALSE)),0,VLOOKUP(AQ66,'July 2021'!$A$5:$AT$94,46,FALSE))</f>
        <v>0</v>
      </c>
      <c r="AT66" s="104">
        <f t="shared" si="6"/>
        <v>0</v>
      </c>
      <c r="AU66" s="210"/>
    </row>
    <row r="67" spans="1:47" s="12" customFormat="1" ht="31.5" customHeight="1">
      <c r="A67" s="213"/>
      <c r="B67" s="210"/>
      <c r="C67" s="354"/>
      <c r="D67" s="357"/>
      <c r="E67" s="357"/>
      <c r="F67" s="354"/>
      <c r="G67" s="354"/>
      <c r="H67" s="292"/>
      <c r="I67" s="292"/>
      <c r="J67" s="333"/>
      <c r="K67" s="358"/>
      <c r="L67" s="358"/>
      <c r="M67" s="333"/>
      <c r="N67" s="333"/>
      <c r="O67" s="113"/>
      <c r="P67" s="113"/>
      <c r="Q67" s="332"/>
      <c r="R67" s="332"/>
      <c r="S67" s="332"/>
      <c r="T67" s="332"/>
      <c r="U67" s="332"/>
      <c r="V67" s="113"/>
      <c r="W67" s="113"/>
      <c r="X67" s="101"/>
      <c r="Y67" s="101"/>
      <c r="Z67" s="362"/>
      <c r="AA67" s="362"/>
      <c r="AB67" s="101"/>
      <c r="AC67" s="286"/>
      <c r="AD67" s="286"/>
      <c r="AE67" s="385"/>
      <c r="AF67" s="381"/>
      <c r="AG67" s="362"/>
      <c r="AH67" s="362"/>
      <c r="AI67" s="362"/>
      <c r="AJ67" s="294"/>
      <c r="AK67" s="294"/>
      <c r="AL67" s="295">
        <f t="shared" si="0"/>
        <v>0</v>
      </c>
      <c r="AM67" s="308">
        <f t="shared" si="1"/>
        <v>0</v>
      </c>
      <c r="AN67" s="308">
        <f t="shared" si="2"/>
        <v>0</v>
      </c>
      <c r="AO67" s="104">
        <f t="shared" si="3"/>
        <v>0</v>
      </c>
      <c r="AP67" s="124"/>
      <c r="AQ67" s="239">
        <f t="shared" si="7"/>
      </c>
      <c r="AR67" s="239">
        <f t="shared" si="8"/>
      </c>
      <c r="AS67" s="113">
        <f>IF(ISNA(VLOOKUP(AQ67,'July 2021'!$A$5:$AT$94,46,FALSE)),0,VLOOKUP(AQ67,'July 2021'!$A$5:$AT$94,46,FALSE))</f>
        <v>0</v>
      </c>
      <c r="AT67" s="104">
        <f t="shared" si="6"/>
        <v>0</v>
      </c>
      <c r="AU67" s="210"/>
    </row>
    <row r="68" spans="1:47" s="12" customFormat="1" ht="31.5" customHeight="1">
      <c r="A68" s="213"/>
      <c r="B68" s="210"/>
      <c r="C68" s="354"/>
      <c r="D68" s="357"/>
      <c r="E68" s="357"/>
      <c r="F68" s="354"/>
      <c r="G68" s="354"/>
      <c r="H68" s="292"/>
      <c r="I68" s="292"/>
      <c r="J68" s="333"/>
      <c r="K68" s="358"/>
      <c r="L68" s="358"/>
      <c r="M68" s="333"/>
      <c r="N68" s="333"/>
      <c r="O68" s="113"/>
      <c r="P68" s="113"/>
      <c r="Q68" s="332"/>
      <c r="R68" s="332"/>
      <c r="S68" s="332"/>
      <c r="T68" s="332"/>
      <c r="U68" s="332"/>
      <c r="V68" s="113"/>
      <c r="W68" s="113"/>
      <c r="X68" s="101"/>
      <c r="Y68" s="101"/>
      <c r="Z68" s="362"/>
      <c r="AA68" s="362"/>
      <c r="AB68" s="101"/>
      <c r="AC68" s="286"/>
      <c r="AD68" s="286"/>
      <c r="AE68" s="385"/>
      <c r="AF68" s="381"/>
      <c r="AG68" s="362"/>
      <c r="AH68" s="362"/>
      <c r="AI68" s="362"/>
      <c r="AJ68" s="294"/>
      <c r="AK68" s="294"/>
      <c r="AL68" s="295">
        <f t="shared" si="0"/>
        <v>0</v>
      </c>
      <c r="AM68" s="308">
        <f t="shared" si="1"/>
        <v>0</v>
      </c>
      <c r="AN68" s="308">
        <f t="shared" si="2"/>
        <v>0</v>
      </c>
      <c r="AO68" s="104">
        <f t="shared" si="3"/>
        <v>0</v>
      </c>
      <c r="AP68" s="124"/>
      <c r="AQ68" s="239">
        <f t="shared" si="7"/>
      </c>
      <c r="AR68" s="239">
        <f t="shared" si="8"/>
      </c>
      <c r="AS68" s="113">
        <f>IF(ISNA(VLOOKUP(AQ68,'July 2021'!$A$5:$AT$94,46,FALSE)),0,VLOOKUP(AQ68,'July 2021'!$A$5:$AT$94,46,FALSE))</f>
        <v>0</v>
      </c>
      <c r="AT68" s="104">
        <f t="shared" si="6"/>
        <v>0</v>
      </c>
      <c r="AU68" s="210"/>
    </row>
    <row r="69" spans="1:47" s="13" customFormat="1" ht="31.5" customHeight="1">
      <c r="A69" s="213"/>
      <c r="B69" s="210"/>
      <c r="C69" s="354"/>
      <c r="D69" s="357"/>
      <c r="E69" s="357"/>
      <c r="F69" s="354"/>
      <c r="G69" s="354"/>
      <c r="H69" s="292"/>
      <c r="I69" s="292"/>
      <c r="J69" s="333"/>
      <c r="K69" s="358"/>
      <c r="L69" s="358"/>
      <c r="M69" s="333"/>
      <c r="N69" s="333"/>
      <c r="O69" s="113"/>
      <c r="P69" s="113"/>
      <c r="Q69" s="332"/>
      <c r="R69" s="332"/>
      <c r="S69" s="332"/>
      <c r="T69" s="332"/>
      <c r="U69" s="332"/>
      <c r="V69" s="113"/>
      <c r="W69" s="113"/>
      <c r="X69" s="101"/>
      <c r="Y69" s="101"/>
      <c r="Z69" s="362"/>
      <c r="AA69" s="362"/>
      <c r="AB69" s="101"/>
      <c r="AC69" s="286"/>
      <c r="AD69" s="286"/>
      <c r="AE69" s="385"/>
      <c r="AF69" s="381"/>
      <c r="AG69" s="362"/>
      <c r="AH69" s="362"/>
      <c r="AI69" s="362"/>
      <c r="AJ69" s="294"/>
      <c r="AK69" s="294"/>
      <c r="AL69" s="295">
        <f aca="true" t="shared" si="9" ref="AL69:AL108">COUNTIF(C69:AJ69,"x")</f>
        <v>0</v>
      </c>
      <c r="AM69" s="308">
        <f aca="true" t="shared" si="10" ref="AM69:AN108">SUM(H69+O69+V69+AC69+AJ69)</f>
        <v>0</v>
      </c>
      <c r="AN69" s="308">
        <f t="shared" si="10"/>
        <v>0</v>
      </c>
      <c r="AO69" s="104">
        <f aca="true" t="shared" si="11" ref="AO69:AO108">AM69-AN69</f>
        <v>0</v>
      </c>
      <c r="AP69" s="124"/>
      <c r="AQ69" s="239">
        <f aca="true" t="shared" si="12" ref="AQ69:AQ108">IF(A69="","",A69)</f>
      </c>
      <c r="AR69" s="239">
        <f aca="true" t="shared" si="13" ref="AR69:AR108">IF(B69="","",B69)</f>
      </c>
      <c r="AS69" s="113">
        <f>IF(ISNA(VLOOKUP(AQ69,'July 2021'!$A$5:$AT$94,46,FALSE)),0,VLOOKUP(AQ69,'July 2021'!$A$5:$AT$94,46,FALSE))</f>
        <v>0</v>
      </c>
      <c r="AT69" s="104">
        <f aca="true" t="shared" si="14" ref="AT69:AT108">AS69+AO69</f>
        <v>0</v>
      </c>
      <c r="AU69" s="211"/>
    </row>
    <row r="70" spans="1:47" s="12" customFormat="1" ht="31.5" customHeight="1">
      <c r="A70" s="213"/>
      <c r="B70" s="210"/>
      <c r="C70" s="354"/>
      <c r="D70" s="357"/>
      <c r="E70" s="357"/>
      <c r="F70" s="354"/>
      <c r="G70" s="354"/>
      <c r="H70" s="292"/>
      <c r="I70" s="292"/>
      <c r="J70" s="333"/>
      <c r="K70" s="358"/>
      <c r="L70" s="358"/>
      <c r="M70" s="333"/>
      <c r="N70" s="333"/>
      <c r="O70" s="113"/>
      <c r="P70" s="113"/>
      <c r="Q70" s="332"/>
      <c r="R70" s="332"/>
      <c r="S70" s="332"/>
      <c r="T70" s="332"/>
      <c r="U70" s="332"/>
      <c r="V70" s="113"/>
      <c r="W70" s="113"/>
      <c r="X70" s="101"/>
      <c r="Y70" s="101"/>
      <c r="Z70" s="362"/>
      <c r="AA70" s="362"/>
      <c r="AB70" s="101"/>
      <c r="AC70" s="286"/>
      <c r="AD70" s="286"/>
      <c r="AE70" s="385"/>
      <c r="AF70" s="381"/>
      <c r="AG70" s="362"/>
      <c r="AH70" s="362"/>
      <c r="AI70" s="362"/>
      <c r="AJ70" s="294"/>
      <c r="AK70" s="294"/>
      <c r="AL70" s="295">
        <f t="shared" si="9"/>
        <v>0</v>
      </c>
      <c r="AM70" s="308">
        <f t="shared" si="10"/>
        <v>0</v>
      </c>
      <c r="AN70" s="308">
        <f t="shared" si="10"/>
        <v>0</v>
      </c>
      <c r="AO70" s="104">
        <f t="shared" si="11"/>
        <v>0</v>
      </c>
      <c r="AP70" s="124"/>
      <c r="AQ70" s="239">
        <f t="shared" si="12"/>
      </c>
      <c r="AR70" s="239">
        <f t="shared" si="13"/>
      </c>
      <c r="AS70" s="113">
        <f>IF(ISNA(VLOOKUP(AQ70,'July 2021'!$A$5:$AT$94,46,FALSE)),0,VLOOKUP(AQ70,'July 2021'!$A$5:$AT$94,46,FALSE))</f>
        <v>0</v>
      </c>
      <c r="AT70" s="104">
        <f t="shared" si="14"/>
        <v>0</v>
      </c>
      <c r="AU70" s="210"/>
    </row>
    <row r="71" spans="1:47" s="13" customFormat="1" ht="31.5" customHeight="1">
      <c r="A71" s="213"/>
      <c r="B71" s="210"/>
      <c r="C71" s="354"/>
      <c r="D71" s="357"/>
      <c r="E71" s="357"/>
      <c r="F71" s="354"/>
      <c r="G71" s="354"/>
      <c r="H71" s="292"/>
      <c r="I71" s="292"/>
      <c r="J71" s="333"/>
      <c r="K71" s="358"/>
      <c r="L71" s="358"/>
      <c r="M71" s="333"/>
      <c r="N71" s="333"/>
      <c r="O71" s="113"/>
      <c r="P71" s="113"/>
      <c r="Q71" s="332"/>
      <c r="R71" s="332"/>
      <c r="S71" s="332"/>
      <c r="T71" s="332"/>
      <c r="U71" s="332"/>
      <c r="V71" s="113"/>
      <c r="W71" s="113"/>
      <c r="X71" s="101"/>
      <c r="Y71" s="101"/>
      <c r="Z71" s="362"/>
      <c r="AA71" s="362"/>
      <c r="AB71" s="101"/>
      <c r="AC71" s="286"/>
      <c r="AD71" s="286"/>
      <c r="AE71" s="385"/>
      <c r="AF71" s="381"/>
      <c r="AG71" s="362"/>
      <c r="AH71" s="362"/>
      <c r="AI71" s="362"/>
      <c r="AJ71" s="294"/>
      <c r="AK71" s="294"/>
      <c r="AL71" s="295">
        <f t="shared" si="9"/>
        <v>0</v>
      </c>
      <c r="AM71" s="308">
        <f t="shared" si="10"/>
        <v>0</v>
      </c>
      <c r="AN71" s="308">
        <f t="shared" si="10"/>
        <v>0</v>
      </c>
      <c r="AO71" s="104">
        <f t="shared" si="11"/>
        <v>0</v>
      </c>
      <c r="AP71" s="124"/>
      <c r="AQ71" s="239">
        <f t="shared" si="12"/>
      </c>
      <c r="AR71" s="239">
        <f t="shared" si="13"/>
      </c>
      <c r="AS71" s="113">
        <f>IF(ISNA(VLOOKUP(AQ71,'July 2021'!$A$5:$AT$94,46,FALSE)),0,VLOOKUP(AQ71,'July 2021'!$A$5:$AT$94,46,FALSE))</f>
        <v>0</v>
      </c>
      <c r="AT71" s="104">
        <f t="shared" si="14"/>
        <v>0</v>
      </c>
      <c r="AU71" s="211"/>
    </row>
    <row r="72" spans="1:47" s="12" customFormat="1" ht="31.5" customHeight="1">
      <c r="A72" s="213"/>
      <c r="B72" s="210"/>
      <c r="C72" s="354"/>
      <c r="D72" s="357"/>
      <c r="E72" s="357"/>
      <c r="F72" s="354"/>
      <c r="G72" s="354"/>
      <c r="H72" s="292"/>
      <c r="I72" s="292"/>
      <c r="J72" s="333"/>
      <c r="K72" s="358"/>
      <c r="L72" s="358"/>
      <c r="M72" s="333"/>
      <c r="N72" s="333"/>
      <c r="O72" s="113"/>
      <c r="P72" s="113"/>
      <c r="Q72" s="332"/>
      <c r="R72" s="332"/>
      <c r="S72" s="332"/>
      <c r="T72" s="332"/>
      <c r="U72" s="332"/>
      <c r="V72" s="113"/>
      <c r="W72" s="113"/>
      <c r="X72" s="101"/>
      <c r="Y72" s="101"/>
      <c r="Z72" s="362"/>
      <c r="AA72" s="362"/>
      <c r="AB72" s="101"/>
      <c r="AC72" s="286"/>
      <c r="AD72" s="286"/>
      <c r="AE72" s="385"/>
      <c r="AF72" s="381"/>
      <c r="AG72" s="362"/>
      <c r="AH72" s="362"/>
      <c r="AI72" s="362"/>
      <c r="AJ72" s="294"/>
      <c r="AK72" s="294"/>
      <c r="AL72" s="295">
        <f t="shared" si="9"/>
        <v>0</v>
      </c>
      <c r="AM72" s="308">
        <f t="shared" si="10"/>
        <v>0</v>
      </c>
      <c r="AN72" s="308">
        <f t="shared" si="10"/>
        <v>0</v>
      </c>
      <c r="AO72" s="104">
        <f t="shared" si="11"/>
        <v>0</v>
      </c>
      <c r="AP72" s="124"/>
      <c r="AQ72" s="239">
        <f t="shared" si="12"/>
      </c>
      <c r="AR72" s="239">
        <f t="shared" si="13"/>
      </c>
      <c r="AS72" s="113">
        <f>IF(ISNA(VLOOKUP(AQ72,'July 2021'!$A$5:$AT$94,46,FALSE)),0,VLOOKUP(AQ72,'July 2021'!$A$5:$AT$94,46,FALSE))</f>
        <v>0</v>
      </c>
      <c r="AT72" s="104">
        <f t="shared" si="14"/>
        <v>0</v>
      </c>
      <c r="AU72" s="210"/>
    </row>
    <row r="73" spans="1:47" s="13" customFormat="1" ht="31.5" customHeight="1">
      <c r="A73" s="213"/>
      <c r="B73" s="210"/>
      <c r="C73" s="354"/>
      <c r="D73" s="357"/>
      <c r="E73" s="357"/>
      <c r="F73" s="354"/>
      <c r="G73" s="354"/>
      <c r="H73" s="292"/>
      <c r="I73" s="292"/>
      <c r="J73" s="333"/>
      <c r="K73" s="358"/>
      <c r="L73" s="358"/>
      <c r="M73" s="333"/>
      <c r="N73" s="333"/>
      <c r="O73" s="113"/>
      <c r="P73" s="113"/>
      <c r="Q73" s="332"/>
      <c r="R73" s="332"/>
      <c r="S73" s="332"/>
      <c r="T73" s="332"/>
      <c r="U73" s="332"/>
      <c r="V73" s="113"/>
      <c r="W73" s="113"/>
      <c r="X73" s="101"/>
      <c r="Y73" s="101"/>
      <c r="Z73" s="362"/>
      <c r="AA73" s="362"/>
      <c r="AB73" s="101"/>
      <c r="AC73" s="286"/>
      <c r="AD73" s="286"/>
      <c r="AE73" s="385"/>
      <c r="AF73" s="381"/>
      <c r="AG73" s="362"/>
      <c r="AH73" s="362"/>
      <c r="AI73" s="362"/>
      <c r="AJ73" s="294"/>
      <c r="AK73" s="294"/>
      <c r="AL73" s="295">
        <f t="shared" si="9"/>
        <v>0</v>
      </c>
      <c r="AM73" s="308">
        <f t="shared" si="10"/>
        <v>0</v>
      </c>
      <c r="AN73" s="308">
        <f t="shared" si="10"/>
        <v>0</v>
      </c>
      <c r="AO73" s="104">
        <f t="shared" si="11"/>
        <v>0</v>
      </c>
      <c r="AP73" s="124"/>
      <c r="AQ73" s="239">
        <f t="shared" si="12"/>
      </c>
      <c r="AR73" s="239">
        <f t="shared" si="13"/>
      </c>
      <c r="AS73" s="113">
        <f>IF(ISNA(VLOOKUP(AQ73,'July 2021'!$A$5:$AT$94,46,FALSE)),0,VLOOKUP(AQ73,'July 2021'!$A$5:$AT$94,46,FALSE))</f>
        <v>0</v>
      </c>
      <c r="AT73" s="104">
        <f t="shared" si="14"/>
        <v>0</v>
      </c>
      <c r="AU73" s="211"/>
    </row>
    <row r="74" spans="1:47" s="12" customFormat="1" ht="31.5" customHeight="1">
      <c r="A74" s="213"/>
      <c r="B74" s="210"/>
      <c r="C74" s="354"/>
      <c r="D74" s="357"/>
      <c r="E74" s="357"/>
      <c r="F74" s="354"/>
      <c r="G74" s="354"/>
      <c r="H74" s="292"/>
      <c r="I74" s="292"/>
      <c r="J74" s="333"/>
      <c r="K74" s="358"/>
      <c r="L74" s="358"/>
      <c r="M74" s="333"/>
      <c r="N74" s="333"/>
      <c r="O74" s="113"/>
      <c r="P74" s="113"/>
      <c r="Q74" s="332"/>
      <c r="R74" s="332"/>
      <c r="S74" s="332"/>
      <c r="T74" s="332"/>
      <c r="U74" s="332"/>
      <c r="V74" s="113"/>
      <c r="W74" s="113"/>
      <c r="X74" s="101"/>
      <c r="Y74" s="101"/>
      <c r="Z74" s="362"/>
      <c r="AA74" s="362"/>
      <c r="AB74" s="101"/>
      <c r="AC74" s="286"/>
      <c r="AD74" s="286"/>
      <c r="AE74" s="385"/>
      <c r="AF74" s="381"/>
      <c r="AG74" s="362"/>
      <c r="AH74" s="362"/>
      <c r="AI74" s="362"/>
      <c r="AJ74" s="294"/>
      <c r="AK74" s="294"/>
      <c r="AL74" s="295">
        <f t="shared" si="9"/>
        <v>0</v>
      </c>
      <c r="AM74" s="308">
        <f t="shared" si="10"/>
        <v>0</v>
      </c>
      <c r="AN74" s="308">
        <f t="shared" si="10"/>
        <v>0</v>
      </c>
      <c r="AO74" s="104">
        <f t="shared" si="11"/>
        <v>0</v>
      </c>
      <c r="AP74" s="124"/>
      <c r="AQ74" s="239">
        <f t="shared" si="12"/>
      </c>
      <c r="AR74" s="239">
        <f t="shared" si="13"/>
      </c>
      <c r="AS74" s="113">
        <f>IF(ISNA(VLOOKUP(AQ74,'July 2021'!$A$5:$AT$94,46,FALSE)),0,VLOOKUP(AQ74,'July 2021'!$A$5:$AT$94,46,FALSE))</f>
        <v>0</v>
      </c>
      <c r="AT74" s="104">
        <f t="shared" si="14"/>
        <v>0</v>
      </c>
      <c r="AU74" s="210"/>
    </row>
    <row r="75" spans="1:47" s="13" customFormat="1" ht="31.5" customHeight="1">
      <c r="A75" s="213"/>
      <c r="B75" s="210"/>
      <c r="C75" s="354"/>
      <c r="D75" s="357"/>
      <c r="E75" s="357"/>
      <c r="F75" s="354"/>
      <c r="G75" s="354"/>
      <c r="H75" s="292"/>
      <c r="I75" s="292"/>
      <c r="J75" s="333"/>
      <c r="K75" s="358"/>
      <c r="L75" s="358"/>
      <c r="M75" s="333"/>
      <c r="N75" s="333"/>
      <c r="O75" s="113"/>
      <c r="P75" s="113"/>
      <c r="Q75" s="332"/>
      <c r="R75" s="332"/>
      <c r="S75" s="332"/>
      <c r="T75" s="332"/>
      <c r="U75" s="332"/>
      <c r="V75" s="113"/>
      <c r="W75" s="113"/>
      <c r="X75" s="101"/>
      <c r="Y75" s="101"/>
      <c r="Z75" s="362"/>
      <c r="AA75" s="362"/>
      <c r="AB75" s="101"/>
      <c r="AC75" s="286"/>
      <c r="AD75" s="286"/>
      <c r="AE75" s="385"/>
      <c r="AF75" s="381"/>
      <c r="AG75" s="362"/>
      <c r="AH75" s="362"/>
      <c r="AI75" s="362"/>
      <c r="AJ75" s="294"/>
      <c r="AK75" s="294"/>
      <c r="AL75" s="295">
        <f t="shared" si="9"/>
        <v>0</v>
      </c>
      <c r="AM75" s="308">
        <f t="shared" si="10"/>
        <v>0</v>
      </c>
      <c r="AN75" s="308">
        <f t="shared" si="10"/>
        <v>0</v>
      </c>
      <c r="AO75" s="104">
        <f t="shared" si="11"/>
        <v>0</v>
      </c>
      <c r="AP75" s="124"/>
      <c r="AQ75" s="239">
        <f t="shared" si="12"/>
      </c>
      <c r="AR75" s="239">
        <f t="shared" si="13"/>
      </c>
      <c r="AS75" s="113">
        <f>IF(ISNA(VLOOKUP(AQ75,'July 2021'!$A$5:$AT$94,46,FALSE)),0,VLOOKUP(AQ75,'July 2021'!$A$5:$AT$94,46,FALSE))</f>
        <v>0</v>
      </c>
      <c r="AT75" s="104">
        <f t="shared" si="14"/>
        <v>0</v>
      </c>
      <c r="AU75" s="211"/>
    </row>
    <row r="76" spans="1:47" s="13" customFormat="1" ht="31.5" customHeight="1">
      <c r="A76" s="213"/>
      <c r="B76" s="210"/>
      <c r="C76" s="354"/>
      <c r="D76" s="357"/>
      <c r="E76" s="357"/>
      <c r="F76" s="354"/>
      <c r="G76" s="354"/>
      <c r="H76" s="292"/>
      <c r="I76" s="292"/>
      <c r="J76" s="333"/>
      <c r="K76" s="358"/>
      <c r="L76" s="358"/>
      <c r="M76" s="333"/>
      <c r="N76" s="333"/>
      <c r="O76" s="113"/>
      <c r="P76" s="113"/>
      <c r="Q76" s="332"/>
      <c r="R76" s="332"/>
      <c r="S76" s="332"/>
      <c r="T76" s="332"/>
      <c r="U76" s="332"/>
      <c r="V76" s="113"/>
      <c r="W76" s="113"/>
      <c r="X76" s="101"/>
      <c r="Y76" s="101"/>
      <c r="Z76" s="362"/>
      <c r="AA76" s="362"/>
      <c r="AB76" s="101"/>
      <c r="AC76" s="286"/>
      <c r="AD76" s="286"/>
      <c r="AE76" s="385"/>
      <c r="AF76" s="381"/>
      <c r="AG76" s="362"/>
      <c r="AH76" s="362"/>
      <c r="AI76" s="362"/>
      <c r="AJ76" s="294"/>
      <c r="AK76" s="294"/>
      <c r="AL76" s="295">
        <f t="shared" si="9"/>
        <v>0</v>
      </c>
      <c r="AM76" s="308">
        <f t="shared" si="10"/>
        <v>0</v>
      </c>
      <c r="AN76" s="308">
        <f t="shared" si="10"/>
        <v>0</v>
      </c>
      <c r="AO76" s="104">
        <f t="shared" si="11"/>
        <v>0</v>
      </c>
      <c r="AP76" s="124"/>
      <c r="AQ76" s="239"/>
      <c r="AR76" s="239"/>
      <c r="AS76" s="113">
        <f>IF(ISNA(VLOOKUP(AQ76,'July 2021'!$A$5:$AT$94,46,FALSE)),0,VLOOKUP(AQ76,'July 2021'!$A$5:$AT$94,46,FALSE))</f>
        <v>0</v>
      </c>
      <c r="AT76" s="104">
        <f t="shared" si="14"/>
        <v>0</v>
      </c>
      <c r="AU76" s="211"/>
    </row>
    <row r="77" spans="1:47" s="13" customFormat="1" ht="31.5" customHeight="1">
      <c r="A77" s="213"/>
      <c r="B77" s="210"/>
      <c r="C77" s="354"/>
      <c r="D77" s="357"/>
      <c r="E77" s="357"/>
      <c r="F77" s="354"/>
      <c r="G77" s="354"/>
      <c r="H77" s="292"/>
      <c r="I77" s="292"/>
      <c r="J77" s="333"/>
      <c r="K77" s="358"/>
      <c r="L77" s="358"/>
      <c r="M77" s="333"/>
      <c r="N77" s="333"/>
      <c r="O77" s="113"/>
      <c r="P77" s="113"/>
      <c r="Q77" s="332"/>
      <c r="R77" s="332"/>
      <c r="S77" s="332"/>
      <c r="T77" s="332"/>
      <c r="U77" s="332"/>
      <c r="V77" s="113"/>
      <c r="W77" s="113"/>
      <c r="X77" s="101"/>
      <c r="Y77" s="101"/>
      <c r="Z77" s="362"/>
      <c r="AA77" s="362"/>
      <c r="AB77" s="101"/>
      <c r="AC77" s="286"/>
      <c r="AD77" s="286"/>
      <c r="AE77" s="385"/>
      <c r="AF77" s="381"/>
      <c r="AG77" s="362"/>
      <c r="AH77" s="362"/>
      <c r="AI77" s="362"/>
      <c r="AJ77" s="294"/>
      <c r="AK77" s="294"/>
      <c r="AL77" s="295">
        <f t="shared" si="9"/>
        <v>0</v>
      </c>
      <c r="AM77" s="308">
        <f t="shared" si="10"/>
        <v>0</v>
      </c>
      <c r="AN77" s="308">
        <f t="shared" si="10"/>
        <v>0</v>
      </c>
      <c r="AO77" s="104">
        <f t="shared" si="11"/>
        <v>0</v>
      </c>
      <c r="AP77" s="124"/>
      <c r="AQ77" s="239"/>
      <c r="AR77" s="239"/>
      <c r="AS77" s="113">
        <f>IF(ISNA(VLOOKUP(AQ77,'July 2021'!$A$5:$AT$94,46,FALSE)),0,VLOOKUP(AQ77,'July 2021'!$A$5:$AT$94,46,FALSE))</f>
        <v>0</v>
      </c>
      <c r="AT77" s="104">
        <f t="shared" si="14"/>
        <v>0</v>
      </c>
      <c r="AU77" s="211"/>
    </row>
    <row r="78" spans="1:47" s="13" customFormat="1" ht="31.5" customHeight="1">
      <c r="A78" s="213"/>
      <c r="B78" s="210"/>
      <c r="C78" s="354"/>
      <c r="D78" s="357"/>
      <c r="E78" s="357"/>
      <c r="F78" s="354"/>
      <c r="G78" s="354"/>
      <c r="H78" s="292"/>
      <c r="I78" s="292"/>
      <c r="J78" s="333"/>
      <c r="K78" s="358"/>
      <c r="L78" s="358"/>
      <c r="M78" s="333"/>
      <c r="N78" s="333"/>
      <c r="O78" s="113"/>
      <c r="P78" s="113"/>
      <c r="Q78" s="332"/>
      <c r="R78" s="332"/>
      <c r="S78" s="332"/>
      <c r="T78" s="332"/>
      <c r="U78" s="332"/>
      <c r="V78" s="113"/>
      <c r="W78" s="113"/>
      <c r="X78" s="101"/>
      <c r="Y78" s="101"/>
      <c r="Z78" s="362"/>
      <c r="AA78" s="362"/>
      <c r="AB78" s="101"/>
      <c r="AC78" s="286"/>
      <c r="AD78" s="286"/>
      <c r="AE78" s="385"/>
      <c r="AF78" s="381"/>
      <c r="AG78" s="362"/>
      <c r="AH78" s="362"/>
      <c r="AI78" s="362"/>
      <c r="AJ78" s="294"/>
      <c r="AK78" s="294"/>
      <c r="AL78" s="295">
        <f t="shared" si="9"/>
        <v>0</v>
      </c>
      <c r="AM78" s="308">
        <f t="shared" si="10"/>
        <v>0</v>
      </c>
      <c r="AN78" s="308">
        <f t="shared" si="10"/>
        <v>0</v>
      </c>
      <c r="AO78" s="104">
        <f t="shared" si="11"/>
        <v>0</v>
      </c>
      <c r="AP78" s="124"/>
      <c r="AQ78" s="239"/>
      <c r="AR78" s="239"/>
      <c r="AS78" s="113">
        <f>IF(ISNA(VLOOKUP(AQ78,'July 2021'!$A$5:$AT$94,46,FALSE)),0,VLOOKUP(AQ78,'July 2021'!$A$5:$AT$94,46,FALSE))</f>
        <v>0</v>
      </c>
      <c r="AT78" s="104">
        <f t="shared" si="14"/>
        <v>0</v>
      </c>
      <c r="AU78" s="211"/>
    </row>
    <row r="79" spans="1:47" s="13" customFormat="1" ht="31.5" customHeight="1">
      <c r="A79" s="213"/>
      <c r="B79" s="210"/>
      <c r="C79" s="354"/>
      <c r="D79" s="357"/>
      <c r="E79" s="357"/>
      <c r="F79" s="354"/>
      <c r="G79" s="354"/>
      <c r="H79" s="292"/>
      <c r="I79" s="292"/>
      <c r="J79" s="333"/>
      <c r="K79" s="358"/>
      <c r="L79" s="358"/>
      <c r="M79" s="333"/>
      <c r="N79" s="333"/>
      <c r="O79" s="113"/>
      <c r="P79" s="113"/>
      <c r="Q79" s="332"/>
      <c r="R79" s="332"/>
      <c r="S79" s="332"/>
      <c r="T79" s="332"/>
      <c r="U79" s="332"/>
      <c r="V79" s="113"/>
      <c r="W79" s="113"/>
      <c r="X79" s="101"/>
      <c r="Y79" s="101"/>
      <c r="Z79" s="362"/>
      <c r="AA79" s="362"/>
      <c r="AB79" s="101"/>
      <c r="AC79" s="286"/>
      <c r="AD79" s="286"/>
      <c r="AE79" s="385"/>
      <c r="AF79" s="381"/>
      <c r="AG79" s="362"/>
      <c r="AH79" s="362"/>
      <c r="AI79" s="362"/>
      <c r="AJ79" s="294"/>
      <c r="AK79" s="294"/>
      <c r="AL79" s="295">
        <f t="shared" si="9"/>
        <v>0</v>
      </c>
      <c r="AM79" s="308">
        <f t="shared" si="10"/>
        <v>0</v>
      </c>
      <c r="AN79" s="308">
        <f t="shared" si="10"/>
        <v>0</v>
      </c>
      <c r="AO79" s="104">
        <f t="shared" si="11"/>
        <v>0</v>
      </c>
      <c r="AP79" s="124"/>
      <c r="AQ79" s="239"/>
      <c r="AR79" s="239"/>
      <c r="AS79" s="113">
        <f>IF(ISNA(VLOOKUP(AQ79,'July 2021'!$A$5:$AT$94,46,FALSE)),0,VLOOKUP(AQ79,'July 2021'!$A$5:$AT$94,46,FALSE))</f>
        <v>0</v>
      </c>
      <c r="AT79" s="104">
        <f t="shared" si="14"/>
        <v>0</v>
      </c>
      <c r="AU79" s="211"/>
    </row>
    <row r="80" spans="1:47" s="13" customFormat="1" ht="31.5" customHeight="1">
      <c r="A80" s="213"/>
      <c r="B80" s="210"/>
      <c r="C80" s="354"/>
      <c r="D80" s="357"/>
      <c r="E80" s="357"/>
      <c r="F80" s="354"/>
      <c r="G80" s="354"/>
      <c r="H80" s="292"/>
      <c r="I80" s="292"/>
      <c r="J80" s="333"/>
      <c r="K80" s="358"/>
      <c r="L80" s="358"/>
      <c r="M80" s="333"/>
      <c r="N80" s="333"/>
      <c r="O80" s="113"/>
      <c r="P80" s="113"/>
      <c r="Q80" s="332"/>
      <c r="R80" s="332"/>
      <c r="S80" s="332"/>
      <c r="T80" s="332"/>
      <c r="U80" s="332"/>
      <c r="V80" s="113"/>
      <c r="W80" s="113"/>
      <c r="X80" s="101"/>
      <c r="Y80" s="101"/>
      <c r="Z80" s="362"/>
      <c r="AA80" s="362"/>
      <c r="AB80" s="101"/>
      <c r="AC80" s="286"/>
      <c r="AD80" s="286"/>
      <c r="AE80" s="385"/>
      <c r="AF80" s="381"/>
      <c r="AG80" s="362"/>
      <c r="AH80" s="362"/>
      <c r="AI80" s="362"/>
      <c r="AJ80" s="294"/>
      <c r="AK80" s="294"/>
      <c r="AL80" s="295">
        <f t="shared" si="9"/>
        <v>0</v>
      </c>
      <c r="AM80" s="308">
        <f t="shared" si="10"/>
        <v>0</v>
      </c>
      <c r="AN80" s="308">
        <f t="shared" si="10"/>
        <v>0</v>
      </c>
      <c r="AO80" s="104">
        <f t="shared" si="11"/>
        <v>0</v>
      </c>
      <c r="AP80" s="124"/>
      <c r="AQ80" s="239"/>
      <c r="AR80" s="239"/>
      <c r="AS80" s="113">
        <f>IF(ISNA(VLOOKUP(AQ80,'July 2021'!$A$5:$AT$94,46,FALSE)),0,VLOOKUP(AQ80,'July 2021'!$A$5:$AT$94,46,FALSE))</f>
        <v>0</v>
      </c>
      <c r="AT80" s="104">
        <f t="shared" si="14"/>
        <v>0</v>
      </c>
      <c r="AU80" s="211"/>
    </row>
    <row r="81" spans="1:47" s="13" customFormat="1" ht="31.5" customHeight="1">
      <c r="A81" s="213"/>
      <c r="B81" s="210"/>
      <c r="C81" s="354"/>
      <c r="D81" s="357"/>
      <c r="E81" s="357"/>
      <c r="F81" s="354"/>
      <c r="G81" s="354"/>
      <c r="H81" s="292"/>
      <c r="I81" s="292"/>
      <c r="J81" s="333"/>
      <c r="K81" s="358"/>
      <c r="L81" s="358"/>
      <c r="M81" s="333"/>
      <c r="N81" s="333"/>
      <c r="O81" s="113"/>
      <c r="P81" s="113"/>
      <c r="Q81" s="332"/>
      <c r="R81" s="332"/>
      <c r="S81" s="332"/>
      <c r="T81" s="332"/>
      <c r="U81" s="332"/>
      <c r="V81" s="113"/>
      <c r="W81" s="113"/>
      <c r="X81" s="101"/>
      <c r="Y81" s="101"/>
      <c r="Z81" s="362"/>
      <c r="AA81" s="362"/>
      <c r="AB81" s="101"/>
      <c r="AC81" s="286"/>
      <c r="AD81" s="286"/>
      <c r="AE81" s="385"/>
      <c r="AF81" s="381"/>
      <c r="AG81" s="362"/>
      <c r="AH81" s="362"/>
      <c r="AI81" s="362"/>
      <c r="AJ81" s="294"/>
      <c r="AK81" s="294"/>
      <c r="AL81" s="295">
        <f t="shared" si="9"/>
        <v>0</v>
      </c>
      <c r="AM81" s="308">
        <f t="shared" si="10"/>
        <v>0</v>
      </c>
      <c r="AN81" s="308">
        <f t="shared" si="10"/>
        <v>0</v>
      </c>
      <c r="AO81" s="104">
        <f t="shared" si="11"/>
        <v>0</v>
      </c>
      <c r="AP81" s="124"/>
      <c r="AQ81" s="239"/>
      <c r="AR81" s="239"/>
      <c r="AS81" s="113">
        <f>IF(ISNA(VLOOKUP(AQ81,'July 2021'!$A$5:$AT$94,46,FALSE)),0,VLOOKUP(AQ81,'July 2021'!$A$5:$AT$94,46,FALSE))</f>
        <v>0</v>
      </c>
      <c r="AT81" s="104">
        <f t="shared" si="14"/>
        <v>0</v>
      </c>
      <c r="AU81" s="211"/>
    </row>
    <row r="82" spans="1:47" s="13" customFormat="1" ht="31.5" customHeight="1">
      <c r="A82" s="213"/>
      <c r="B82" s="210"/>
      <c r="C82" s="354"/>
      <c r="D82" s="357"/>
      <c r="E82" s="357"/>
      <c r="F82" s="354"/>
      <c r="G82" s="354"/>
      <c r="H82" s="292"/>
      <c r="I82" s="292"/>
      <c r="J82" s="333"/>
      <c r="K82" s="358"/>
      <c r="L82" s="358"/>
      <c r="M82" s="333"/>
      <c r="N82" s="333"/>
      <c r="O82" s="113"/>
      <c r="P82" s="113"/>
      <c r="Q82" s="332"/>
      <c r="R82" s="332"/>
      <c r="S82" s="332"/>
      <c r="T82" s="332"/>
      <c r="U82" s="332"/>
      <c r="V82" s="113"/>
      <c r="W82" s="113"/>
      <c r="X82" s="101"/>
      <c r="Y82" s="101"/>
      <c r="Z82" s="362"/>
      <c r="AA82" s="362"/>
      <c r="AB82" s="101"/>
      <c r="AC82" s="286"/>
      <c r="AD82" s="286"/>
      <c r="AE82" s="385"/>
      <c r="AF82" s="381"/>
      <c r="AG82" s="362"/>
      <c r="AH82" s="362"/>
      <c r="AI82" s="362"/>
      <c r="AJ82" s="294"/>
      <c r="AK82" s="294"/>
      <c r="AL82" s="295">
        <f t="shared" si="9"/>
        <v>0</v>
      </c>
      <c r="AM82" s="308">
        <f t="shared" si="10"/>
        <v>0</v>
      </c>
      <c r="AN82" s="308">
        <f t="shared" si="10"/>
        <v>0</v>
      </c>
      <c r="AO82" s="104">
        <f t="shared" si="11"/>
        <v>0</v>
      </c>
      <c r="AP82" s="124"/>
      <c r="AQ82" s="239"/>
      <c r="AR82" s="239"/>
      <c r="AS82" s="113">
        <f>IF(ISNA(VLOOKUP(AQ82,'July 2021'!$A$5:$AT$94,46,FALSE)),0,VLOOKUP(AQ82,'July 2021'!$A$5:$AT$94,46,FALSE))</f>
        <v>0</v>
      </c>
      <c r="AT82" s="104">
        <f t="shared" si="14"/>
        <v>0</v>
      </c>
      <c r="AU82" s="211"/>
    </row>
    <row r="83" spans="1:47" s="12" customFormat="1" ht="31.5" customHeight="1">
      <c r="A83" s="213"/>
      <c r="B83" s="210"/>
      <c r="C83" s="354"/>
      <c r="D83" s="357"/>
      <c r="E83" s="357"/>
      <c r="F83" s="354"/>
      <c r="G83" s="354"/>
      <c r="H83" s="292"/>
      <c r="I83" s="292"/>
      <c r="J83" s="333"/>
      <c r="K83" s="358"/>
      <c r="L83" s="358"/>
      <c r="M83" s="333"/>
      <c r="N83" s="333"/>
      <c r="O83" s="113"/>
      <c r="P83" s="113"/>
      <c r="Q83" s="332"/>
      <c r="R83" s="332"/>
      <c r="S83" s="332"/>
      <c r="T83" s="332"/>
      <c r="U83" s="332"/>
      <c r="V83" s="113"/>
      <c r="W83" s="113"/>
      <c r="X83" s="101"/>
      <c r="Y83" s="101"/>
      <c r="Z83" s="362"/>
      <c r="AA83" s="362"/>
      <c r="AB83" s="101"/>
      <c r="AC83" s="286"/>
      <c r="AD83" s="286"/>
      <c r="AE83" s="385"/>
      <c r="AF83" s="381"/>
      <c r="AG83" s="362"/>
      <c r="AH83" s="362"/>
      <c r="AI83" s="362"/>
      <c r="AJ83" s="294"/>
      <c r="AK83" s="294"/>
      <c r="AL83" s="295">
        <f t="shared" si="9"/>
        <v>0</v>
      </c>
      <c r="AM83" s="308">
        <f t="shared" si="10"/>
        <v>0</v>
      </c>
      <c r="AN83" s="308">
        <f t="shared" si="10"/>
        <v>0</v>
      </c>
      <c r="AO83" s="104">
        <f t="shared" si="11"/>
        <v>0</v>
      </c>
      <c r="AP83" s="124"/>
      <c r="AQ83" s="239">
        <f t="shared" si="12"/>
      </c>
      <c r="AR83" s="239">
        <f t="shared" si="13"/>
      </c>
      <c r="AS83" s="113">
        <f>IF(ISNA(VLOOKUP(AQ83,'July 2021'!$A$5:$AT$94,46,FALSE)),0,VLOOKUP(AQ83,'July 2021'!$A$5:$AT$94,46,FALSE))</f>
        <v>0</v>
      </c>
      <c r="AT83" s="104">
        <f t="shared" si="14"/>
        <v>0</v>
      </c>
      <c r="AU83" s="210"/>
    </row>
    <row r="84" spans="1:47" s="13" customFormat="1" ht="31.5" customHeight="1">
      <c r="A84" s="213"/>
      <c r="B84" s="210"/>
      <c r="C84" s="354"/>
      <c r="D84" s="357"/>
      <c r="E84" s="357"/>
      <c r="F84" s="354"/>
      <c r="G84" s="354"/>
      <c r="H84" s="292"/>
      <c r="I84" s="292"/>
      <c r="J84" s="333"/>
      <c r="K84" s="358"/>
      <c r="L84" s="358"/>
      <c r="M84" s="333"/>
      <c r="N84" s="333"/>
      <c r="O84" s="113"/>
      <c r="P84" s="113"/>
      <c r="Q84" s="332"/>
      <c r="R84" s="332"/>
      <c r="S84" s="332"/>
      <c r="T84" s="332"/>
      <c r="U84" s="332"/>
      <c r="V84" s="113"/>
      <c r="W84" s="113"/>
      <c r="X84" s="101"/>
      <c r="Y84" s="101"/>
      <c r="Z84" s="362"/>
      <c r="AA84" s="362"/>
      <c r="AB84" s="101"/>
      <c r="AC84" s="286"/>
      <c r="AD84" s="286"/>
      <c r="AE84" s="385"/>
      <c r="AF84" s="381"/>
      <c r="AG84" s="362"/>
      <c r="AH84" s="362"/>
      <c r="AI84" s="362"/>
      <c r="AJ84" s="294"/>
      <c r="AK84" s="294"/>
      <c r="AL84" s="295">
        <f t="shared" si="9"/>
        <v>0</v>
      </c>
      <c r="AM84" s="308">
        <f t="shared" si="10"/>
        <v>0</v>
      </c>
      <c r="AN84" s="308">
        <f t="shared" si="10"/>
        <v>0</v>
      </c>
      <c r="AO84" s="104">
        <f t="shared" si="11"/>
        <v>0</v>
      </c>
      <c r="AP84" s="124"/>
      <c r="AQ84" s="239">
        <f t="shared" si="12"/>
      </c>
      <c r="AR84" s="239">
        <f t="shared" si="13"/>
      </c>
      <c r="AS84" s="113">
        <f>IF(ISNA(VLOOKUP(AQ84,'July 2021'!$A$5:$AT$94,46,FALSE)),0,VLOOKUP(AQ84,'July 2021'!$A$5:$AT$94,46,FALSE))</f>
        <v>0</v>
      </c>
      <c r="AT84" s="104">
        <f t="shared" si="14"/>
        <v>0</v>
      </c>
      <c r="AU84" s="211"/>
    </row>
    <row r="85" spans="1:47" s="13" customFormat="1" ht="31.5" customHeight="1">
      <c r="A85" s="213"/>
      <c r="B85" s="210"/>
      <c r="C85" s="354"/>
      <c r="D85" s="357"/>
      <c r="E85" s="357"/>
      <c r="F85" s="354"/>
      <c r="G85" s="354"/>
      <c r="H85" s="292"/>
      <c r="I85" s="292"/>
      <c r="J85" s="333"/>
      <c r="K85" s="358"/>
      <c r="L85" s="358"/>
      <c r="M85" s="333"/>
      <c r="N85" s="333"/>
      <c r="O85" s="113"/>
      <c r="P85" s="113"/>
      <c r="Q85" s="332"/>
      <c r="R85" s="332"/>
      <c r="S85" s="332"/>
      <c r="T85" s="332"/>
      <c r="U85" s="332"/>
      <c r="V85" s="113"/>
      <c r="W85" s="113"/>
      <c r="X85" s="101"/>
      <c r="Y85" s="101"/>
      <c r="Z85" s="362"/>
      <c r="AA85" s="362"/>
      <c r="AB85" s="101"/>
      <c r="AC85" s="286"/>
      <c r="AD85" s="286"/>
      <c r="AE85" s="385"/>
      <c r="AF85" s="381"/>
      <c r="AG85" s="362"/>
      <c r="AH85" s="362"/>
      <c r="AI85" s="362"/>
      <c r="AJ85" s="294"/>
      <c r="AK85" s="294"/>
      <c r="AL85" s="295">
        <f t="shared" si="9"/>
        <v>0</v>
      </c>
      <c r="AM85" s="308">
        <f t="shared" si="10"/>
        <v>0</v>
      </c>
      <c r="AN85" s="308">
        <f t="shared" si="10"/>
        <v>0</v>
      </c>
      <c r="AO85" s="104">
        <f t="shared" si="11"/>
        <v>0</v>
      </c>
      <c r="AP85" s="124"/>
      <c r="AQ85" s="239"/>
      <c r="AR85" s="239"/>
      <c r="AS85" s="113">
        <f>IF(ISNA(VLOOKUP(AQ85,'July 2021'!$A$5:$AT$94,46,FALSE)),0,VLOOKUP(AQ85,'July 2021'!$A$5:$AT$94,46,FALSE))</f>
        <v>0</v>
      </c>
      <c r="AT85" s="104">
        <f t="shared" si="14"/>
        <v>0</v>
      </c>
      <c r="AU85" s="211"/>
    </row>
    <row r="86" spans="1:47" s="13" customFormat="1" ht="31.5" customHeight="1">
      <c r="A86" s="213"/>
      <c r="B86" s="210"/>
      <c r="C86" s="354"/>
      <c r="D86" s="357"/>
      <c r="E86" s="357"/>
      <c r="F86" s="354"/>
      <c r="G86" s="354"/>
      <c r="H86" s="292"/>
      <c r="I86" s="292"/>
      <c r="J86" s="333"/>
      <c r="K86" s="358"/>
      <c r="L86" s="358"/>
      <c r="M86" s="333"/>
      <c r="N86" s="333"/>
      <c r="O86" s="113"/>
      <c r="P86" s="113"/>
      <c r="Q86" s="332"/>
      <c r="R86" s="332"/>
      <c r="S86" s="332"/>
      <c r="T86" s="332"/>
      <c r="U86" s="332"/>
      <c r="V86" s="113"/>
      <c r="W86" s="113"/>
      <c r="X86" s="101"/>
      <c r="Y86" s="101"/>
      <c r="Z86" s="362"/>
      <c r="AA86" s="362"/>
      <c r="AB86" s="101"/>
      <c r="AC86" s="286"/>
      <c r="AD86" s="286"/>
      <c r="AE86" s="385"/>
      <c r="AF86" s="381"/>
      <c r="AG86" s="362"/>
      <c r="AH86" s="362"/>
      <c r="AI86" s="362"/>
      <c r="AJ86" s="294"/>
      <c r="AK86" s="294"/>
      <c r="AL86" s="295">
        <f t="shared" si="9"/>
        <v>0</v>
      </c>
      <c r="AM86" s="308">
        <f t="shared" si="10"/>
        <v>0</v>
      </c>
      <c r="AN86" s="308">
        <f t="shared" si="10"/>
        <v>0</v>
      </c>
      <c r="AO86" s="104">
        <f t="shared" si="11"/>
        <v>0</v>
      </c>
      <c r="AP86" s="124"/>
      <c r="AQ86" s="239"/>
      <c r="AR86" s="239"/>
      <c r="AS86" s="113">
        <f>IF(ISNA(VLOOKUP(AQ86,'July 2021'!$A$5:$AT$94,46,FALSE)),0,VLOOKUP(AQ86,'July 2021'!$A$5:$AT$94,46,FALSE))</f>
        <v>0</v>
      </c>
      <c r="AT86" s="104">
        <f t="shared" si="14"/>
        <v>0</v>
      </c>
      <c r="AU86" s="211"/>
    </row>
    <row r="87" spans="1:47" s="13" customFormat="1" ht="31.5" customHeight="1">
      <c r="A87" s="213"/>
      <c r="B87" s="210"/>
      <c r="C87" s="354"/>
      <c r="D87" s="357"/>
      <c r="E87" s="357"/>
      <c r="F87" s="354"/>
      <c r="G87" s="354"/>
      <c r="H87" s="292"/>
      <c r="I87" s="292"/>
      <c r="J87" s="333"/>
      <c r="K87" s="358"/>
      <c r="L87" s="358"/>
      <c r="M87" s="333"/>
      <c r="N87" s="333"/>
      <c r="O87" s="113"/>
      <c r="P87" s="113"/>
      <c r="Q87" s="332"/>
      <c r="R87" s="332"/>
      <c r="S87" s="332"/>
      <c r="T87" s="332"/>
      <c r="U87" s="332"/>
      <c r="V87" s="113"/>
      <c r="W87" s="113"/>
      <c r="X87" s="101"/>
      <c r="Y87" s="101"/>
      <c r="Z87" s="362"/>
      <c r="AA87" s="362"/>
      <c r="AB87" s="101"/>
      <c r="AC87" s="286"/>
      <c r="AD87" s="286"/>
      <c r="AE87" s="385"/>
      <c r="AF87" s="381"/>
      <c r="AG87" s="362"/>
      <c r="AH87" s="362"/>
      <c r="AI87" s="362"/>
      <c r="AJ87" s="294"/>
      <c r="AK87" s="294"/>
      <c r="AL87" s="295">
        <f t="shared" si="9"/>
        <v>0</v>
      </c>
      <c r="AM87" s="308">
        <f t="shared" si="10"/>
        <v>0</v>
      </c>
      <c r="AN87" s="308">
        <f t="shared" si="10"/>
        <v>0</v>
      </c>
      <c r="AO87" s="104">
        <f t="shared" si="11"/>
        <v>0</v>
      </c>
      <c r="AP87" s="124"/>
      <c r="AQ87" s="239"/>
      <c r="AR87" s="239"/>
      <c r="AS87" s="113">
        <f>IF(ISNA(VLOOKUP(AQ87,'July 2021'!$A$5:$AT$94,46,FALSE)),0,VLOOKUP(AQ87,'July 2021'!$A$5:$AT$94,46,FALSE))</f>
        <v>0</v>
      </c>
      <c r="AT87" s="104">
        <f t="shared" si="14"/>
        <v>0</v>
      </c>
      <c r="AU87" s="211"/>
    </row>
    <row r="88" spans="1:47" s="13" customFormat="1" ht="31.5" customHeight="1">
      <c r="A88" s="213"/>
      <c r="B88" s="210"/>
      <c r="C88" s="354"/>
      <c r="D88" s="357"/>
      <c r="E88" s="357"/>
      <c r="F88" s="354"/>
      <c r="G88" s="354"/>
      <c r="H88" s="292"/>
      <c r="I88" s="292"/>
      <c r="J88" s="333"/>
      <c r="K88" s="358"/>
      <c r="L88" s="358"/>
      <c r="M88" s="333"/>
      <c r="N88" s="333"/>
      <c r="O88" s="113"/>
      <c r="P88" s="113"/>
      <c r="Q88" s="332"/>
      <c r="R88" s="332"/>
      <c r="S88" s="332"/>
      <c r="T88" s="332"/>
      <c r="U88" s="332"/>
      <c r="V88" s="113"/>
      <c r="W88" s="113"/>
      <c r="X88" s="101"/>
      <c r="Y88" s="101"/>
      <c r="Z88" s="362"/>
      <c r="AA88" s="362"/>
      <c r="AB88" s="101"/>
      <c r="AC88" s="286"/>
      <c r="AD88" s="286"/>
      <c r="AE88" s="385"/>
      <c r="AF88" s="381"/>
      <c r="AG88" s="362"/>
      <c r="AH88" s="362"/>
      <c r="AI88" s="362"/>
      <c r="AJ88" s="294"/>
      <c r="AK88" s="294"/>
      <c r="AL88" s="295">
        <f t="shared" si="9"/>
        <v>0</v>
      </c>
      <c r="AM88" s="308">
        <f t="shared" si="10"/>
        <v>0</v>
      </c>
      <c r="AN88" s="308">
        <f t="shared" si="10"/>
        <v>0</v>
      </c>
      <c r="AO88" s="104">
        <f t="shared" si="11"/>
        <v>0</v>
      </c>
      <c r="AP88" s="124"/>
      <c r="AQ88" s="239"/>
      <c r="AR88" s="239"/>
      <c r="AS88" s="113">
        <f>IF(ISNA(VLOOKUP(AQ88,'July 2021'!$A$5:$AT$94,46,FALSE)),0,VLOOKUP(AQ88,'July 2021'!$A$5:$AT$94,46,FALSE))</f>
        <v>0</v>
      </c>
      <c r="AT88" s="104">
        <f t="shared" si="14"/>
        <v>0</v>
      </c>
      <c r="AU88" s="211"/>
    </row>
    <row r="89" spans="1:47" s="13" customFormat="1" ht="31.5" customHeight="1">
      <c r="A89" s="213"/>
      <c r="B89" s="210"/>
      <c r="C89" s="354"/>
      <c r="D89" s="357"/>
      <c r="E89" s="357"/>
      <c r="F89" s="354"/>
      <c r="G89" s="354"/>
      <c r="H89" s="292"/>
      <c r="I89" s="292"/>
      <c r="J89" s="333"/>
      <c r="K89" s="358"/>
      <c r="L89" s="358"/>
      <c r="M89" s="333"/>
      <c r="N89" s="333"/>
      <c r="O89" s="113"/>
      <c r="P89" s="113"/>
      <c r="Q89" s="332"/>
      <c r="R89" s="332"/>
      <c r="S89" s="332"/>
      <c r="T89" s="332"/>
      <c r="U89" s="332"/>
      <c r="V89" s="113"/>
      <c r="W89" s="113"/>
      <c r="X89" s="101"/>
      <c r="Y89" s="101"/>
      <c r="Z89" s="362"/>
      <c r="AA89" s="362"/>
      <c r="AB89" s="101"/>
      <c r="AC89" s="286"/>
      <c r="AD89" s="286"/>
      <c r="AE89" s="385"/>
      <c r="AF89" s="381"/>
      <c r="AG89" s="362"/>
      <c r="AH89" s="362"/>
      <c r="AI89" s="362"/>
      <c r="AJ89" s="294"/>
      <c r="AK89" s="294"/>
      <c r="AL89" s="295">
        <f t="shared" si="9"/>
        <v>0</v>
      </c>
      <c r="AM89" s="308">
        <f t="shared" si="10"/>
        <v>0</v>
      </c>
      <c r="AN89" s="308">
        <f t="shared" si="10"/>
        <v>0</v>
      </c>
      <c r="AO89" s="104">
        <f t="shared" si="11"/>
        <v>0</v>
      </c>
      <c r="AP89" s="124"/>
      <c r="AQ89" s="239"/>
      <c r="AR89" s="239"/>
      <c r="AS89" s="113">
        <f>IF(ISNA(VLOOKUP(AQ89,'July 2021'!$A$5:$AT$94,46,FALSE)),0,VLOOKUP(AQ89,'July 2021'!$A$5:$AT$94,46,FALSE))</f>
        <v>0</v>
      </c>
      <c r="AT89" s="104">
        <f t="shared" si="14"/>
        <v>0</v>
      </c>
      <c r="AU89" s="211"/>
    </row>
    <row r="90" spans="1:47" s="13" customFormat="1" ht="31.5" customHeight="1">
      <c r="A90" s="213"/>
      <c r="B90" s="210"/>
      <c r="C90" s="354"/>
      <c r="D90" s="357"/>
      <c r="E90" s="357"/>
      <c r="F90" s="354"/>
      <c r="G90" s="354"/>
      <c r="H90" s="292"/>
      <c r="I90" s="292"/>
      <c r="J90" s="333"/>
      <c r="K90" s="358"/>
      <c r="L90" s="358"/>
      <c r="M90" s="333"/>
      <c r="N90" s="333"/>
      <c r="O90" s="113"/>
      <c r="P90" s="113"/>
      <c r="Q90" s="332"/>
      <c r="R90" s="332"/>
      <c r="S90" s="332"/>
      <c r="T90" s="332"/>
      <c r="U90" s="332"/>
      <c r="V90" s="113"/>
      <c r="W90" s="113"/>
      <c r="X90" s="101"/>
      <c r="Y90" s="101"/>
      <c r="Z90" s="362"/>
      <c r="AA90" s="362"/>
      <c r="AB90" s="101"/>
      <c r="AC90" s="286"/>
      <c r="AD90" s="286"/>
      <c r="AE90" s="385"/>
      <c r="AF90" s="381"/>
      <c r="AG90" s="362"/>
      <c r="AH90" s="362"/>
      <c r="AI90" s="362"/>
      <c r="AJ90" s="294"/>
      <c r="AK90" s="294"/>
      <c r="AL90" s="295">
        <f t="shared" si="9"/>
        <v>0</v>
      </c>
      <c r="AM90" s="308">
        <f t="shared" si="10"/>
        <v>0</v>
      </c>
      <c r="AN90" s="308">
        <f t="shared" si="10"/>
        <v>0</v>
      </c>
      <c r="AO90" s="104">
        <f t="shared" si="11"/>
        <v>0</v>
      </c>
      <c r="AP90" s="124"/>
      <c r="AQ90" s="239"/>
      <c r="AR90" s="239"/>
      <c r="AS90" s="113">
        <f>IF(ISNA(VLOOKUP(AQ90,'July 2021'!$A$5:$AT$94,46,FALSE)),0,VLOOKUP(AQ90,'July 2021'!$A$5:$AT$94,46,FALSE))</f>
        <v>0</v>
      </c>
      <c r="AT90" s="104">
        <f t="shared" si="14"/>
        <v>0</v>
      </c>
      <c r="AU90" s="211"/>
    </row>
    <row r="91" spans="1:47" s="13" customFormat="1" ht="31.5" customHeight="1">
      <c r="A91" s="213"/>
      <c r="B91" s="210"/>
      <c r="C91" s="354"/>
      <c r="D91" s="357"/>
      <c r="E91" s="357"/>
      <c r="F91" s="354"/>
      <c r="G91" s="354"/>
      <c r="H91" s="292"/>
      <c r="I91" s="292"/>
      <c r="J91" s="333"/>
      <c r="K91" s="358"/>
      <c r="L91" s="358"/>
      <c r="M91" s="333"/>
      <c r="N91" s="333"/>
      <c r="O91" s="113"/>
      <c r="P91" s="113"/>
      <c r="Q91" s="332"/>
      <c r="R91" s="332"/>
      <c r="S91" s="332"/>
      <c r="T91" s="332"/>
      <c r="U91" s="332"/>
      <c r="V91" s="113"/>
      <c r="W91" s="113"/>
      <c r="X91" s="101"/>
      <c r="Y91" s="101"/>
      <c r="Z91" s="362"/>
      <c r="AA91" s="362"/>
      <c r="AB91" s="101"/>
      <c r="AC91" s="286"/>
      <c r="AD91" s="286"/>
      <c r="AE91" s="385"/>
      <c r="AF91" s="381"/>
      <c r="AG91" s="362"/>
      <c r="AH91" s="362"/>
      <c r="AI91" s="362"/>
      <c r="AJ91" s="294"/>
      <c r="AK91" s="294"/>
      <c r="AL91" s="295">
        <f t="shared" si="9"/>
        <v>0</v>
      </c>
      <c r="AM91" s="308">
        <f t="shared" si="10"/>
        <v>0</v>
      </c>
      <c r="AN91" s="308">
        <f t="shared" si="10"/>
        <v>0</v>
      </c>
      <c r="AO91" s="104">
        <f t="shared" si="11"/>
        <v>0</v>
      </c>
      <c r="AP91" s="124"/>
      <c r="AQ91" s="239"/>
      <c r="AR91" s="239"/>
      <c r="AS91" s="113">
        <f>IF(ISNA(VLOOKUP(AQ91,'July 2021'!$A$5:$AT$94,46,FALSE)),0,VLOOKUP(AQ91,'July 2021'!$A$5:$AT$94,46,FALSE))</f>
        <v>0</v>
      </c>
      <c r="AT91" s="104">
        <f t="shared" si="14"/>
        <v>0</v>
      </c>
      <c r="AU91" s="211"/>
    </row>
    <row r="92" spans="1:47" s="12" customFormat="1" ht="31.5" customHeight="1">
      <c r="A92" s="213"/>
      <c r="B92" s="210"/>
      <c r="C92" s="354"/>
      <c r="D92" s="357"/>
      <c r="E92" s="357"/>
      <c r="F92" s="354"/>
      <c r="G92" s="354"/>
      <c r="H92" s="292"/>
      <c r="I92" s="292"/>
      <c r="J92" s="333"/>
      <c r="K92" s="358"/>
      <c r="L92" s="358"/>
      <c r="M92" s="333"/>
      <c r="N92" s="333"/>
      <c r="O92" s="113"/>
      <c r="P92" s="113"/>
      <c r="Q92" s="332"/>
      <c r="R92" s="332"/>
      <c r="S92" s="332"/>
      <c r="T92" s="332"/>
      <c r="U92" s="332"/>
      <c r="V92" s="113"/>
      <c r="W92" s="113"/>
      <c r="X92" s="101"/>
      <c r="Y92" s="101"/>
      <c r="Z92" s="362"/>
      <c r="AA92" s="362"/>
      <c r="AB92" s="101"/>
      <c r="AC92" s="286"/>
      <c r="AD92" s="286"/>
      <c r="AE92" s="385"/>
      <c r="AF92" s="381"/>
      <c r="AG92" s="362"/>
      <c r="AH92" s="362"/>
      <c r="AI92" s="362"/>
      <c r="AJ92" s="294"/>
      <c r="AK92" s="294"/>
      <c r="AL92" s="295">
        <f t="shared" si="9"/>
        <v>0</v>
      </c>
      <c r="AM92" s="308">
        <f t="shared" si="10"/>
        <v>0</v>
      </c>
      <c r="AN92" s="308">
        <f t="shared" si="10"/>
        <v>0</v>
      </c>
      <c r="AO92" s="104">
        <f t="shared" si="11"/>
        <v>0</v>
      </c>
      <c r="AP92" s="124"/>
      <c r="AQ92" s="239">
        <f t="shared" si="12"/>
      </c>
      <c r="AR92" s="239">
        <f t="shared" si="13"/>
      </c>
      <c r="AS92" s="113">
        <f>IF(ISNA(VLOOKUP(AQ92,'July 2021'!$A$5:$AT$94,46,FALSE)),0,VLOOKUP(AQ92,'July 2021'!$A$5:$AT$94,46,FALSE))</f>
        <v>0</v>
      </c>
      <c r="AT92" s="104">
        <f t="shared" si="14"/>
        <v>0</v>
      </c>
      <c r="AU92" s="210"/>
    </row>
    <row r="93" spans="1:47" s="13" customFormat="1" ht="31.5" customHeight="1">
      <c r="A93" s="213"/>
      <c r="B93" s="210"/>
      <c r="C93" s="354"/>
      <c r="D93" s="357"/>
      <c r="E93" s="357"/>
      <c r="F93" s="354"/>
      <c r="G93" s="354"/>
      <c r="H93" s="292"/>
      <c r="I93" s="292"/>
      <c r="J93" s="333"/>
      <c r="K93" s="358"/>
      <c r="L93" s="358"/>
      <c r="M93" s="333"/>
      <c r="N93" s="333"/>
      <c r="O93" s="113"/>
      <c r="P93" s="113"/>
      <c r="Q93" s="332"/>
      <c r="R93" s="332"/>
      <c r="S93" s="332"/>
      <c r="T93" s="332"/>
      <c r="U93" s="332"/>
      <c r="V93" s="113"/>
      <c r="W93" s="113"/>
      <c r="X93" s="101"/>
      <c r="Y93" s="101"/>
      <c r="Z93" s="362"/>
      <c r="AA93" s="362"/>
      <c r="AB93" s="101"/>
      <c r="AC93" s="286"/>
      <c r="AD93" s="286"/>
      <c r="AE93" s="385"/>
      <c r="AF93" s="381"/>
      <c r="AG93" s="362"/>
      <c r="AH93" s="362"/>
      <c r="AI93" s="362"/>
      <c r="AJ93" s="294"/>
      <c r="AK93" s="294"/>
      <c r="AL93" s="295">
        <f t="shared" si="9"/>
        <v>0</v>
      </c>
      <c r="AM93" s="308">
        <f t="shared" si="10"/>
        <v>0</v>
      </c>
      <c r="AN93" s="308">
        <f t="shared" si="10"/>
        <v>0</v>
      </c>
      <c r="AO93" s="104">
        <f t="shared" si="11"/>
        <v>0</v>
      </c>
      <c r="AP93" s="124"/>
      <c r="AQ93" s="239">
        <f t="shared" si="12"/>
      </c>
      <c r="AR93" s="239">
        <f t="shared" si="13"/>
      </c>
      <c r="AS93" s="113">
        <f>IF(ISNA(VLOOKUP(AQ93,'July 2021'!$A$5:$AT$94,46,FALSE)),0,VLOOKUP(AQ93,'July 2021'!$A$5:$AT$94,46,FALSE))</f>
        <v>0</v>
      </c>
      <c r="AT93" s="104">
        <f t="shared" si="14"/>
        <v>0</v>
      </c>
      <c r="AU93" s="211"/>
    </row>
    <row r="94" spans="1:47" s="12" customFormat="1" ht="31.5" customHeight="1">
      <c r="A94" s="213"/>
      <c r="B94" s="210"/>
      <c r="C94" s="354"/>
      <c r="D94" s="357"/>
      <c r="E94" s="357"/>
      <c r="F94" s="354"/>
      <c r="G94" s="354"/>
      <c r="H94" s="292"/>
      <c r="I94" s="292"/>
      <c r="J94" s="333"/>
      <c r="K94" s="358"/>
      <c r="L94" s="358"/>
      <c r="M94" s="333"/>
      <c r="N94" s="333"/>
      <c r="O94" s="113"/>
      <c r="P94" s="113"/>
      <c r="Q94" s="332"/>
      <c r="R94" s="332"/>
      <c r="S94" s="332"/>
      <c r="T94" s="332"/>
      <c r="U94" s="332"/>
      <c r="V94" s="113"/>
      <c r="W94" s="113"/>
      <c r="X94" s="101"/>
      <c r="Y94" s="101"/>
      <c r="Z94" s="362"/>
      <c r="AA94" s="362"/>
      <c r="AB94" s="101"/>
      <c r="AC94" s="286"/>
      <c r="AD94" s="286"/>
      <c r="AE94" s="385"/>
      <c r="AF94" s="381"/>
      <c r="AG94" s="362"/>
      <c r="AH94" s="362"/>
      <c r="AI94" s="362"/>
      <c r="AJ94" s="294"/>
      <c r="AK94" s="294"/>
      <c r="AL94" s="295">
        <f t="shared" si="9"/>
        <v>0</v>
      </c>
      <c r="AM94" s="308">
        <f t="shared" si="10"/>
        <v>0</v>
      </c>
      <c r="AN94" s="308">
        <f t="shared" si="10"/>
        <v>0</v>
      </c>
      <c r="AO94" s="104">
        <f t="shared" si="11"/>
        <v>0</v>
      </c>
      <c r="AP94" s="124"/>
      <c r="AQ94" s="239">
        <f t="shared" si="12"/>
      </c>
      <c r="AR94" s="239">
        <f t="shared" si="13"/>
      </c>
      <c r="AS94" s="113">
        <f>IF(ISNA(VLOOKUP(AQ94,'July 2021'!$A$5:$AT$94,46,FALSE)),0,VLOOKUP(AQ94,'July 2021'!$A$5:$AT$94,46,FALSE))</f>
        <v>0</v>
      </c>
      <c r="AT94" s="104">
        <f t="shared" si="14"/>
        <v>0</v>
      </c>
      <c r="AU94" s="210"/>
    </row>
    <row r="95" spans="1:47" s="13" customFormat="1" ht="31.5" customHeight="1">
      <c r="A95" s="213"/>
      <c r="B95" s="210"/>
      <c r="C95" s="354"/>
      <c r="D95" s="357"/>
      <c r="E95" s="357"/>
      <c r="F95" s="354"/>
      <c r="G95" s="354"/>
      <c r="H95" s="292"/>
      <c r="I95" s="292"/>
      <c r="J95" s="333"/>
      <c r="K95" s="358"/>
      <c r="L95" s="358"/>
      <c r="M95" s="333"/>
      <c r="N95" s="333"/>
      <c r="O95" s="113"/>
      <c r="P95" s="113"/>
      <c r="Q95" s="332"/>
      <c r="R95" s="332"/>
      <c r="S95" s="332"/>
      <c r="T95" s="332"/>
      <c r="U95" s="332"/>
      <c r="V95" s="113"/>
      <c r="W95" s="113"/>
      <c r="X95" s="101"/>
      <c r="Y95" s="101"/>
      <c r="Z95" s="362"/>
      <c r="AA95" s="362"/>
      <c r="AB95" s="101"/>
      <c r="AC95" s="286"/>
      <c r="AD95" s="286"/>
      <c r="AE95" s="385"/>
      <c r="AF95" s="381"/>
      <c r="AG95" s="362"/>
      <c r="AH95" s="362"/>
      <c r="AI95" s="362"/>
      <c r="AJ95" s="294"/>
      <c r="AK95" s="294"/>
      <c r="AL95" s="295">
        <f t="shared" si="9"/>
        <v>0</v>
      </c>
      <c r="AM95" s="308">
        <f t="shared" si="10"/>
        <v>0</v>
      </c>
      <c r="AN95" s="308">
        <f t="shared" si="10"/>
        <v>0</v>
      </c>
      <c r="AO95" s="104">
        <f t="shared" si="11"/>
        <v>0</v>
      </c>
      <c r="AP95" s="124"/>
      <c r="AQ95" s="239">
        <f t="shared" si="12"/>
      </c>
      <c r="AR95" s="239">
        <f t="shared" si="13"/>
      </c>
      <c r="AS95" s="113">
        <f>IF(ISNA(VLOOKUP(AQ95,'July 2021'!$A$5:$AT$94,46,FALSE)),0,VLOOKUP(AQ95,'July 2021'!$A$5:$AT$94,46,FALSE))</f>
        <v>0</v>
      </c>
      <c r="AT95" s="104">
        <f t="shared" si="14"/>
        <v>0</v>
      </c>
      <c r="AU95" s="211"/>
    </row>
    <row r="96" spans="1:47" s="13" customFormat="1" ht="31.5" customHeight="1">
      <c r="A96" s="213"/>
      <c r="B96" s="210"/>
      <c r="C96" s="354"/>
      <c r="D96" s="357"/>
      <c r="E96" s="357"/>
      <c r="F96" s="354"/>
      <c r="G96" s="354"/>
      <c r="H96" s="292"/>
      <c r="I96" s="292"/>
      <c r="J96" s="333"/>
      <c r="K96" s="358"/>
      <c r="L96" s="358"/>
      <c r="M96" s="333"/>
      <c r="N96" s="333"/>
      <c r="O96" s="113"/>
      <c r="P96" s="113"/>
      <c r="Q96" s="332"/>
      <c r="R96" s="332"/>
      <c r="S96" s="332"/>
      <c r="T96" s="332"/>
      <c r="U96" s="332"/>
      <c r="V96" s="113"/>
      <c r="W96" s="113"/>
      <c r="X96" s="101"/>
      <c r="Y96" s="101"/>
      <c r="Z96" s="362"/>
      <c r="AA96" s="362"/>
      <c r="AB96" s="101"/>
      <c r="AC96" s="286"/>
      <c r="AD96" s="286"/>
      <c r="AE96" s="385"/>
      <c r="AF96" s="381"/>
      <c r="AG96" s="362"/>
      <c r="AH96" s="362"/>
      <c r="AI96" s="362"/>
      <c r="AJ96" s="294"/>
      <c r="AK96" s="294"/>
      <c r="AL96" s="295">
        <f t="shared" si="9"/>
        <v>0</v>
      </c>
      <c r="AM96" s="308">
        <f t="shared" si="10"/>
        <v>0</v>
      </c>
      <c r="AN96" s="308">
        <f t="shared" si="10"/>
        <v>0</v>
      </c>
      <c r="AO96" s="104">
        <f t="shared" si="11"/>
        <v>0</v>
      </c>
      <c r="AP96" s="124"/>
      <c r="AQ96" s="239">
        <f t="shared" si="12"/>
      </c>
      <c r="AR96" s="239">
        <f t="shared" si="13"/>
      </c>
      <c r="AS96" s="113">
        <f>IF(ISNA(VLOOKUP(AQ96,'July 2021'!$A$5:$AT$94,46,FALSE)),0,VLOOKUP(AQ96,'July 2021'!$A$5:$AT$94,46,FALSE))</f>
        <v>0</v>
      </c>
      <c r="AT96" s="104">
        <f t="shared" si="14"/>
        <v>0</v>
      </c>
      <c r="AU96" s="211"/>
    </row>
    <row r="97" spans="1:47" s="13" customFormat="1" ht="31.5" customHeight="1">
      <c r="A97" s="213"/>
      <c r="B97" s="210"/>
      <c r="C97" s="354"/>
      <c r="D97" s="357"/>
      <c r="E97" s="373"/>
      <c r="F97" s="374"/>
      <c r="G97" s="374"/>
      <c r="H97" s="292"/>
      <c r="I97" s="292"/>
      <c r="J97" s="333"/>
      <c r="K97" s="358"/>
      <c r="L97" s="358"/>
      <c r="M97" s="333"/>
      <c r="N97" s="333"/>
      <c r="O97" s="113"/>
      <c r="P97" s="113"/>
      <c r="Q97" s="332"/>
      <c r="R97" s="332"/>
      <c r="S97" s="332"/>
      <c r="T97" s="332"/>
      <c r="U97" s="332"/>
      <c r="V97" s="113"/>
      <c r="W97" s="113"/>
      <c r="X97" s="101"/>
      <c r="Y97" s="101"/>
      <c r="Z97" s="362"/>
      <c r="AA97" s="362"/>
      <c r="AB97" s="101"/>
      <c r="AC97" s="286"/>
      <c r="AD97" s="286"/>
      <c r="AE97" s="385"/>
      <c r="AF97" s="381"/>
      <c r="AG97" s="362"/>
      <c r="AH97" s="362"/>
      <c r="AI97" s="362"/>
      <c r="AJ97" s="294"/>
      <c r="AK97" s="294"/>
      <c r="AL97" s="295">
        <f t="shared" si="9"/>
        <v>0</v>
      </c>
      <c r="AM97" s="308">
        <f t="shared" si="10"/>
        <v>0</v>
      </c>
      <c r="AN97" s="308">
        <f t="shared" si="10"/>
        <v>0</v>
      </c>
      <c r="AO97" s="104">
        <f t="shared" si="11"/>
        <v>0</v>
      </c>
      <c r="AP97" s="124"/>
      <c r="AQ97" s="239">
        <f t="shared" si="12"/>
      </c>
      <c r="AR97" s="239">
        <f t="shared" si="13"/>
      </c>
      <c r="AS97" s="113">
        <f>IF(ISNA(VLOOKUP(AQ97,'July 2021'!$A$5:$AT$94,46,FALSE)),0,VLOOKUP(AQ97,'July 2021'!$A$5:$AT$94,46,FALSE))</f>
        <v>0</v>
      </c>
      <c r="AT97" s="104">
        <f t="shared" si="14"/>
        <v>0</v>
      </c>
      <c r="AU97" s="211"/>
    </row>
    <row r="98" spans="1:47" s="13" customFormat="1" ht="31.5" customHeight="1">
      <c r="A98" s="213"/>
      <c r="B98" s="210"/>
      <c r="C98" s="354"/>
      <c r="D98" s="357"/>
      <c r="E98" s="373"/>
      <c r="F98" s="374"/>
      <c r="G98" s="374"/>
      <c r="H98" s="292"/>
      <c r="I98" s="292"/>
      <c r="J98" s="333"/>
      <c r="K98" s="358"/>
      <c r="L98" s="358"/>
      <c r="M98" s="333"/>
      <c r="N98" s="333"/>
      <c r="O98" s="113"/>
      <c r="P98" s="113"/>
      <c r="Q98" s="332"/>
      <c r="R98" s="332"/>
      <c r="S98" s="332"/>
      <c r="T98" s="332"/>
      <c r="U98" s="332"/>
      <c r="V98" s="113"/>
      <c r="W98" s="113"/>
      <c r="X98" s="101"/>
      <c r="Y98" s="101"/>
      <c r="Z98" s="362"/>
      <c r="AA98" s="362"/>
      <c r="AB98" s="101"/>
      <c r="AC98" s="286"/>
      <c r="AD98" s="286"/>
      <c r="AE98" s="385"/>
      <c r="AF98" s="381"/>
      <c r="AG98" s="362"/>
      <c r="AH98" s="362"/>
      <c r="AI98" s="362"/>
      <c r="AJ98" s="294"/>
      <c r="AK98" s="294"/>
      <c r="AL98" s="295">
        <f t="shared" si="9"/>
        <v>0</v>
      </c>
      <c r="AM98" s="308">
        <f t="shared" si="10"/>
        <v>0</v>
      </c>
      <c r="AN98" s="308">
        <f t="shared" si="10"/>
        <v>0</v>
      </c>
      <c r="AO98" s="104">
        <f t="shared" si="11"/>
        <v>0</v>
      </c>
      <c r="AP98" s="124"/>
      <c r="AQ98" s="239">
        <f t="shared" si="12"/>
      </c>
      <c r="AR98" s="239">
        <f t="shared" si="13"/>
      </c>
      <c r="AS98" s="113">
        <f>IF(ISNA(VLOOKUP(AQ98,'July 2021'!$A$5:$AT$94,46,FALSE)),0,VLOOKUP(AQ98,'July 2021'!$A$5:$AT$94,46,FALSE))</f>
        <v>0</v>
      </c>
      <c r="AT98" s="104">
        <f t="shared" si="14"/>
        <v>0</v>
      </c>
      <c r="AU98" s="211"/>
    </row>
    <row r="99" spans="1:47" s="13" customFormat="1" ht="31.5" customHeight="1">
      <c r="A99" s="213"/>
      <c r="B99" s="210"/>
      <c r="C99" s="354"/>
      <c r="D99" s="357"/>
      <c r="E99" s="373"/>
      <c r="F99" s="374"/>
      <c r="G99" s="374"/>
      <c r="H99" s="292"/>
      <c r="I99" s="292"/>
      <c r="J99" s="333"/>
      <c r="K99" s="358"/>
      <c r="L99" s="358"/>
      <c r="M99" s="333"/>
      <c r="N99" s="333"/>
      <c r="O99" s="113"/>
      <c r="P99" s="113"/>
      <c r="Q99" s="332"/>
      <c r="R99" s="332"/>
      <c r="S99" s="332"/>
      <c r="T99" s="332"/>
      <c r="U99" s="332"/>
      <c r="V99" s="113"/>
      <c r="W99" s="113"/>
      <c r="X99" s="101"/>
      <c r="Y99" s="101"/>
      <c r="Z99" s="362"/>
      <c r="AA99" s="362"/>
      <c r="AB99" s="101"/>
      <c r="AC99" s="286"/>
      <c r="AD99" s="286"/>
      <c r="AE99" s="385"/>
      <c r="AF99" s="381"/>
      <c r="AG99" s="362"/>
      <c r="AH99" s="362"/>
      <c r="AI99" s="362"/>
      <c r="AJ99" s="294"/>
      <c r="AK99" s="294"/>
      <c r="AL99" s="295">
        <f t="shared" si="9"/>
        <v>0</v>
      </c>
      <c r="AM99" s="308">
        <f t="shared" si="10"/>
        <v>0</v>
      </c>
      <c r="AN99" s="308">
        <f t="shared" si="10"/>
        <v>0</v>
      </c>
      <c r="AO99" s="104">
        <f t="shared" si="11"/>
        <v>0</v>
      </c>
      <c r="AP99" s="124"/>
      <c r="AQ99" s="239">
        <f t="shared" si="12"/>
      </c>
      <c r="AR99" s="239">
        <f t="shared" si="13"/>
      </c>
      <c r="AS99" s="113">
        <f>IF(ISNA(VLOOKUP(AQ99,'July 2021'!$A$5:$AT$94,46,FALSE)),0,VLOOKUP(AQ99,'July 2021'!$A$5:$AT$94,46,FALSE))</f>
        <v>0</v>
      </c>
      <c r="AT99" s="104">
        <f t="shared" si="14"/>
        <v>0</v>
      </c>
      <c r="AU99" s="211"/>
    </row>
    <row r="100" spans="1:47" s="13" customFormat="1" ht="31.5" customHeight="1">
      <c r="A100" s="213"/>
      <c r="B100" s="210"/>
      <c r="C100" s="354"/>
      <c r="D100" s="357"/>
      <c r="E100" s="373"/>
      <c r="F100" s="374"/>
      <c r="G100" s="374"/>
      <c r="H100" s="292"/>
      <c r="I100" s="292"/>
      <c r="J100" s="333"/>
      <c r="K100" s="358"/>
      <c r="L100" s="358"/>
      <c r="M100" s="333"/>
      <c r="N100" s="333"/>
      <c r="O100" s="113"/>
      <c r="P100" s="113"/>
      <c r="Q100" s="332"/>
      <c r="R100" s="332"/>
      <c r="S100" s="332"/>
      <c r="T100" s="332"/>
      <c r="U100" s="332"/>
      <c r="V100" s="113"/>
      <c r="W100" s="113"/>
      <c r="X100" s="101"/>
      <c r="Y100" s="101"/>
      <c r="Z100" s="362"/>
      <c r="AA100" s="362"/>
      <c r="AB100" s="101"/>
      <c r="AC100" s="286"/>
      <c r="AD100" s="286"/>
      <c r="AE100" s="385"/>
      <c r="AF100" s="381"/>
      <c r="AG100" s="362"/>
      <c r="AH100" s="362"/>
      <c r="AI100" s="362"/>
      <c r="AJ100" s="294"/>
      <c r="AK100" s="294"/>
      <c r="AL100" s="295">
        <f t="shared" si="9"/>
        <v>0</v>
      </c>
      <c r="AM100" s="308">
        <f t="shared" si="10"/>
        <v>0</v>
      </c>
      <c r="AN100" s="308">
        <f t="shared" si="10"/>
        <v>0</v>
      </c>
      <c r="AO100" s="104">
        <f t="shared" si="11"/>
        <v>0</v>
      </c>
      <c r="AP100" s="124"/>
      <c r="AQ100" s="239">
        <f t="shared" si="12"/>
      </c>
      <c r="AR100" s="239">
        <f t="shared" si="13"/>
      </c>
      <c r="AS100" s="113">
        <f>IF(ISNA(VLOOKUP(AQ100,'July 2021'!$A$5:$AT$94,46,FALSE)),0,VLOOKUP(AQ100,'July 2021'!$A$5:$AT$94,46,FALSE))</f>
        <v>0</v>
      </c>
      <c r="AT100" s="104">
        <f t="shared" si="14"/>
        <v>0</v>
      </c>
      <c r="AU100" s="211"/>
    </row>
    <row r="101" spans="1:47" s="13" customFormat="1" ht="31.5" customHeight="1">
      <c r="A101" s="213"/>
      <c r="B101" s="210"/>
      <c r="C101" s="354"/>
      <c r="D101" s="357"/>
      <c r="E101" s="373"/>
      <c r="F101" s="374"/>
      <c r="G101" s="374"/>
      <c r="H101" s="292"/>
      <c r="I101" s="292"/>
      <c r="J101" s="333"/>
      <c r="K101" s="358"/>
      <c r="L101" s="358"/>
      <c r="M101" s="333"/>
      <c r="N101" s="333"/>
      <c r="O101" s="113"/>
      <c r="P101" s="113"/>
      <c r="Q101" s="332"/>
      <c r="R101" s="332"/>
      <c r="S101" s="332"/>
      <c r="T101" s="332"/>
      <c r="U101" s="332"/>
      <c r="V101" s="113"/>
      <c r="W101" s="113"/>
      <c r="X101" s="101"/>
      <c r="Y101" s="101"/>
      <c r="Z101" s="362"/>
      <c r="AA101" s="362"/>
      <c r="AB101" s="101"/>
      <c r="AC101" s="286"/>
      <c r="AD101" s="286"/>
      <c r="AE101" s="385"/>
      <c r="AF101" s="381"/>
      <c r="AG101" s="362"/>
      <c r="AH101" s="362"/>
      <c r="AI101" s="362"/>
      <c r="AJ101" s="294"/>
      <c r="AK101" s="294"/>
      <c r="AL101" s="295">
        <f t="shared" si="9"/>
        <v>0</v>
      </c>
      <c r="AM101" s="308">
        <f t="shared" si="10"/>
        <v>0</v>
      </c>
      <c r="AN101" s="308">
        <f t="shared" si="10"/>
        <v>0</v>
      </c>
      <c r="AO101" s="104">
        <f t="shared" si="11"/>
        <v>0</v>
      </c>
      <c r="AP101" s="124"/>
      <c r="AQ101" s="239">
        <f t="shared" si="12"/>
      </c>
      <c r="AR101" s="239">
        <f t="shared" si="13"/>
      </c>
      <c r="AS101" s="113">
        <f>IF(ISNA(VLOOKUP(AQ101,'July 2021'!$A$5:$AT$94,46,FALSE)),0,VLOOKUP(AQ101,'July 2021'!$A$5:$AT$94,46,FALSE))</f>
        <v>0</v>
      </c>
      <c r="AT101" s="104">
        <f t="shared" si="14"/>
        <v>0</v>
      </c>
      <c r="AU101" s="211"/>
    </row>
    <row r="102" spans="1:47" s="13" customFormat="1" ht="31.5" customHeight="1">
      <c r="A102" s="213"/>
      <c r="B102" s="210"/>
      <c r="C102" s="354"/>
      <c r="D102" s="357"/>
      <c r="E102" s="373"/>
      <c r="F102" s="374"/>
      <c r="G102" s="374"/>
      <c r="H102" s="292"/>
      <c r="I102" s="292"/>
      <c r="J102" s="333"/>
      <c r="K102" s="358"/>
      <c r="L102" s="358"/>
      <c r="M102" s="333"/>
      <c r="N102" s="333"/>
      <c r="O102" s="113"/>
      <c r="P102" s="113"/>
      <c r="Q102" s="332"/>
      <c r="R102" s="332"/>
      <c r="S102" s="332"/>
      <c r="T102" s="332"/>
      <c r="U102" s="332"/>
      <c r="V102" s="113"/>
      <c r="W102" s="113"/>
      <c r="X102" s="101"/>
      <c r="Y102" s="101"/>
      <c r="Z102" s="362"/>
      <c r="AA102" s="362"/>
      <c r="AB102" s="101"/>
      <c r="AC102" s="286"/>
      <c r="AD102" s="286"/>
      <c r="AE102" s="385"/>
      <c r="AF102" s="381"/>
      <c r="AG102" s="362"/>
      <c r="AH102" s="362"/>
      <c r="AI102" s="362"/>
      <c r="AJ102" s="294"/>
      <c r="AK102" s="294"/>
      <c r="AL102" s="295">
        <f t="shared" si="9"/>
        <v>0</v>
      </c>
      <c r="AM102" s="308">
        <f t="shared" si="10"/>
        <v>0</v>
      </c>
      <c r="AN102" s="308">
        <f t="shared" si="10"/>
        <v>0</v>
      </c>
      <c r="AO102" s="104">
        <f t="shared" si="11"/>
        <v>0</v>
      </c>
      <c r="AP102" s="124"/>
      <c r="AQ102" s="239">
        <f t="shared" si="12"/>
      </c>
      <c r="AR102" s="239">
        <f t="shared" si="13"/>
      </c>
      <c r="AS102" s="113">
        <f>IF(ISNA(VLOOKUP(AQ102,'July 2021'!$A$5:$AT$94,46,FALSE)),0,VLOOKUP(AQ102,'July 2021'!$A$5:$AT$94,46,FALSE))</f>
        <v>0</v>
      </c>
      <c r="AT102" s="104">
        <f t="shared" si="14"/>
        <v>0</v>
      </c>
      <c r="AU102" s="211"/>
    </row>
    <row r="103" spans="1:47" s="13" customFormat="1" ht="31.5" customHeight="1">
      <c r="A103" s="213"/>
      <c r="B103" s="210"/>
      <c r="C103" s="354"/>
      <c r="D103" s="357"/>
      <c r="E103" s="373"/>
      <c r="F103" s="374"/>
      <c r="G103" s="374"/>
      <c r="H103" s="292"/>
      <c r="I103" s="292"/>
      <c r="J103" s="333"/>
      <c r="K103" s="358"/>
      <c r="L103" s="358"/>
      <c r="M103" s="333"/>
      <c r="N103" s="333"/>
      <c r="O103" s="113"/>
      <c r="P103" s="113"/>
      <c r="Q103" s="332"/>
      <c r="R103" s="332"/>
      <c r="S103" s="332"/>
      <c r="T103" s="332"/>
      <c r="U103" s="332"/>
      <c r="V103" s="113"/>
      <c r="W103" s="113"/>
      <c r="X103" s="101"/>
      <c r="Y103" s="101"/>
      <c r="Z103" s="362"/>
      <c r="AA103" s="362"/>
      <c r="AB103" s="101"/>
      <c r="AC103" s="286"/>
      <c r="AD103" s="286"/>
      <c r="AE103" s="385"/>
      <c r="AF103" s="381"/>
      <c r="AG103" s="362"/>
      <c r="AH103" s="362"/>
      <c r="AI103" s="362"/>
      <c r="AJ103" s="294"/>
      <c r="AK103" s="294"/>
      <c r="AL103" s="295">
        <f t="shared" si="9"/>
        <v>0</v>
      </c>
      <c r="AM103" s="308">
        <f t="shared" si="10"/>
        <v>0</v>
      </c>
      <c r="AN103" s="308">
        <f t="shared" si="10"/>
        <v>0</v>
      </c>
      <c r="AO103" s="104">
        <f t="shared" si="11"/>
        <v>0</v>
      </c>
      <c r="AP103" s="124"/>
      <c r="AQ103" s="239">
        <f t="shared" si="12"/>
      </c>
      <c r="AR103" s="239">
        <f t="shared" si="13"/>
      </c>
      <c r="AS103" s="113">
        <f>IF(ISNA(VLOOKUP(AQ103,'July 2021'!$A$5:$AT$94,46,FALSE)),0,VLOOKUP(AQ103,'July 2021'!$A$5:$AT$94,46,FALSE))</f>
        <v>0</v>
      </c>
      <c r="AT103" s="104">
        <f t="shared" si="14"/>
        <v>0</v>
      </c>
      <c r="AU103" s="211"/>
    </row>
    <row r="104" spans="1:47" s="13" customFormat="1" ht="31.5" customHeight="1">
      <c r="A104" s="213"/>
      <c r="B104" s="210"/>
      <c r="C104" s="354"/>
      <c r="D104" s="357"/>
      <c r="E104" s="373"/>
      <c r="F104" s="374"/>
      <c r="G104" s="374"/>
      <c r="H104" s="292"/>
      <c r="I104" s="292"/>
      <c r="J104" s="333"/>
      <c r="K104" s="358"/>
      <c r="L104" s="358"/>
      <c r="M104" s="333"/>
      <c r="N104" s="333"/>
      <c r="O104" s="113"/>
      <c r="P104" s="113"/>
      <c r="Q104" s="332"/>
      <c r="R104" s="332"/>
      <c r="S104" s="332"/>
      <c r="T104" s="332"/>
      <c r="U104" s="332"/>
      <c r="V104" s="113"/>
      <c r="W104" s="113"/>
      <c r="X104" s="101"/>
      <c r="Y104" s="101"/>
      <c r="Z104" s="362"/>
      <c r="AA104" s="362"/>
      <c r="AB104" s="101"/>
      <c r="AC104" s="286"/>
      <c r="AD104" s="286"/>
      <c r="AE104" s="385"/>
      <c r="AF104" s="381"/>
      <c r="AG104" s="362"/>
      <c r="AH104" s="362"/>
      <c r="AI104" s="362"/>
      <c r="AJ104" s="294"/>
      <c r="AK104" s="294"/>
      <c r="AL104" s="295">
        <f t="shared" si="9"/>
        <v>0</v>
      </c>
      <c r="AM104" s="308">
        <f t="shared" si="10"/>
        <v>0</v>
      </c>
      <c r="AN104" s="308">
        <f t="shared" si="10"/>
        <v>0</v>
      </c>
      <c r="AO104" s="104">
        <f t="shared" si="11"/>
        <v>0</v>
      </c>
      <c r="AP104" s="124"/>
      <c r="AQ104" s="239">
        <f t="shared" si="12"/>
      </c>
      <c r="AR104" s="239">
        <f t="shared" si="13"/>
      </c>
      <c r="AS104" s="113">
        <f>IF(ISNA(VLOOKUP(AQ104,'July 2021'!$A$5:$AT$94,46,FALSE)),0,VLOOKUP(AQ104,'July 2021'!$A$5:$AT$94,46,FALSE))</f>
        <v>0</v>
      </c>
      <c r="AT104" s="104">
        <f t="shared" si="14"/>
        <v>0</v>
      </c>
      <c r="AU104" s="211"/>
    </row>
    <row r="105" spans="1:47" s="13" customFormat="1" ht="31.5" customHeight="1">
      <c r="A105" s="213"/>
      <c r="B105" s="210"/>
      <c r="C105" s="354"/>
      <c r="D105" s="357"/>
      <c r="E105" s="373"/>
      <c r="F105" s="374"/>
      <c r="G105" s="374"/>
      <c r="H105" s="292"/>
      <c r="I105" s="292"/>
      <c r="J105" s="333"/>
      <c r="K105" s="358"/>
      <c r="L105" s="358"/>
      <c r="M105" s="333"/>
      <c r="N105" s="333"/>
      <c r="O105" s="113"/>
      <c r="P105" s="113"/>
      <c r="Q105" s="332"/>
      <c r="R105" s="332"/>
      <c r="S105" s="332"/>
      <c r="T105" s="332"/>
      <c r="U105" s="332"/>
      <c r="V105" s="113"/>
      <c r="W105" s="113"/>
      <c r="X105" s="101"/>
      <c r="Y105" s="101"/>
      <c r="Z105" s="362"/>
      <c r="AA105" s="362"/>
      <c r="AB105" s="101"/>
      <c r="AC105" s="286"/>
      <c r="AD105" s="286"/>
      <c r="AE105" s="385"/>
      <c r="AF105" s="381"/>
      <c r="AG105" s="362"/>
      <c r="AH105" s="362"/>
      <c r="AI105" s="362"/>
      <c r="AJ105" s="294"/>
      <c r="AK105" s="294"/>
      <c r="AL105" s="295">
        <f t="shared" si="9"/>
        <v>0</v>
      </c>
      <c r="AM105" s="308">
        <f t="shared" si="10"/>
        <v>0</v>
      </c>
      <c r="AN105" s="308">
        <f t="shared" si="10"/>
        <v>0</v>
      </c>
      <c r="AO105" s="104">
        <f t="shared" si="11"/>
        <v>0</v>
      </c>
      <c r="AP105" s="124"/>
      <c r="AQ105" s="239">
        <f t="shared" si="12"/>
      </c>
      <c r="AR105" s="239">
        <f t="shared" si="13"/>
      </c>
      <c r="AS105" s="113">
        <f>IF(ISNA(VLOOKUP(AQ105,'July 2021'!$A$5:$AT$94,46,FALSE)),0,VLOOKUP(AQ105,'July 2021'!$A$5:$AT$94,46,FALSE))</f>
        <v>0</v>
      </c>
      <c r="AT105" s="104">
        <f t="shared" si="14"/>
        <v>0</v>
      </c>
      <c r="AU105" s="211"/>
    </row>
    <row r="106" spans="1:47" s="13" customFormat="1" ht="31.5" customHeight="1">
      <c r="A106" s="213"/>
      <c r="B106" s="210"/>
      <c r="C106" s="354"/>
      <c r="D106" s="357"/>
      <c r="E106" s="373"/>
      <c r="F106" s="374"/>
      <c r="G106" s="374"/>
      <c r="H106" s="292"/>
      <c r="I106" s="292"/>
      <c r="J106" s="333"/>
      <c r="K106" s="358"/>
      <c r="L106" s="358"/>
      <c r="M106" s="333"/>
      <c r="N106" s="333"/>
      <c r="O106" s="113"/>
      <c r="P106" s="113"/>
      <c r="Q106" s="332"/>
      <c r="R106" s="332"/>
      <c r="S106" s="332"/>
      <c r="T106" s="332"/>
      <c r="U106" s="332"/>
      <c r="V106" s="113"/>
      <c r="W106" s="113"/>
      <c r="X106" s="101"/>
      <c r="Y106" s="101"/>
      <c r="Z106" s="362"/>
      <c r="AA106" s="362"/>
      <c r="AB106" s="101"/>
      <c r="AC106" s="286"/>
      <c r="AD106" s="286"/>
      <c r="AE106" s="385"/>
      <c r="AF106" s="381"/>
      <c r="AG106" s="362"/>
      <c r="AH106" s="362"/>
      <c r="AI106" s="362"/>
      <c r="AJ106" s="294"/>
      <c r="AK106" s="294"/>
      <c r="AL106" s="295">
        <f t="shared" si="9"/>
        <v>0</v>
      </c>
      <c r="AM106" s="308">
        <f t="shared" si="10"/>
        <v>0</v>
      </c>
      <c r="AN106" s="308">
        <f t="shared" si="10"/>
        <v>0</v>
      </c>
      <c r="AO106" s="104">
        <f t="shared" si="11"/>
        <v>0</v>
      </c>
      <c r="AP106" s="124"/>
      <c r="AQ106" s="239">
        <f t="shared" si="12"/>
      </c>
      <c r="AR106" s="239">
        <f t="shared" si="13"/>
      </c>
      <c r="AS106" s="113">
        <f>IF(ISNA(VLOOKUP(AQ106,'July 2021'!$A$5:$AT$94,46,FALSE)),0,VLOOKUP(AQ106,'July 2021'!$A$5:$AT$94,46,FALSE))</f>
        <v>0</v>
      </c>
      <c r="AT106" s="104">
        <f t="shared" si="14"/>
        <v>0</v>
      </c>
      <c r="AU106" s="211"/>
    </row>
    <row r="107" spans="1:47" s="13" customFormat="1" ht="31.5" customHeight="1">
      <c r="A107" s="213"/>
      <c r="B107" s="210"/>
      <c r="C107" s="354"/>
      <c r="D107" s="357"/>
      <c r="E107" s="373"/>
      <c r="F107" s="374"/>
      <c r="G107" s="374"/>
      <c r="H107" s="292"/>
      <c r="I107" s="292"/>
      <c r="J107" s="333"/>
      <c r="K107" s="358"/>
      <c r="L107" s="358"/>
      <c r="M107" s="333"/>
      <c r="N107" s="333"/>
      <c r="O107" s="113"/>
      <c r="P107" s="113"/>
      <c r="Q107" s="332"/>
      <c r="R107" s="332"/>
      <c r="S107" s="332"/>
      <c r="T107" s="332"/>
      <c r="U107" s="332"/>
      <c r="V107" s="113"/>
      <c r="W107" s="113"/>
      <c r="X107" s="101"/>
      <c r="Y107" s="101"/>
      <c r="Z107" s="362"/>
      <c r="AA107" s="362"/>
      <c r="AB107" s="101"/>
      <c r="AC107" s="286"/>
      <c r="AD107" s="286"/>
      <c r="AE107" s="385"/>
      <c r="AF107" s="381"/>
      <c r="AG107" s="362"/>
      <c r="AH107" s="362"/>
      <c r="AI107" s="362"/>
      <c r="AJ107" s="294"/>
      <c r="AK107" s="294"/>
      <c r="AL107" s="295">
        <f t="shared" si="9"/>
        <v>0</v>
      </c>
      <c r="AM107" s="308">
        <f t="shared" si="10"/>
        <v>0</v>
      </c>
      <c r="AN107" s="308">
        <f t="shared" si="10"/>
        <v>0</v>
      </c>
      <c r="AO107" s="104">
        <f t="shared" si="11"/>
        <v>0</v>
      </c>
      <c r="AP107" s="124"/>
      <c r="AQ107" s="239">
        <f t="shared" si="12"/>
      </c>
      <c r="AR107" s="239">
        <f t="shared" si="13"/>
      </c>
      <c r="AS107" s="113">
        <f>IF(ISNA(VLOOKUP(AQ107,'July 2021'!$A$5:$AT$94,46,FALSE)),0,VLOOKUP(AQ107,'July 2021'!$A$5:$AT$94,46,FALSE))</f>
        <v>0</v>
      </c>
      <c r="AT107" s="104">
        <f t="shared" si="14"/>
        <v>0</v>
      </c>
      <c r="AU107" s="211"/>
    </row>
    <row r="108" spans="1:47" s="13" customFormat="1" ht="31.5" customHeight="1">
      <c r="A108" s="213"/>
      <c r="B108" s="210"/>
      <c r="C108" s="354"/>
      <c r="D108" s="357"/>
      <c r="E108" s="373"/>
      <c r="F108" s="374"/>
      <c r="G108" s="374"/>
      <c r="H108" s="292"/>
      <c r="I108" s="292"/>
      <c r="J108" s="333"/>
      <c r="K108" s="358"/>
      <c r="L108" s="358"/>
      <c r="M108" s="333"/>
      <c r="N108" s="333"/>
      <c r="O108" s="113"/>
      <c r="P108" s="113"/>
      <c r="Q108" s="332"/>
      <c r="R108" s="332"/>
      <c r="S108" s="332"/>
      <c r="T108" s="332"/>
      <c r="U108" s="332"/>
      <c r="V108" s="113"/>
      <c r="W108" s="113"/>
      <c r="X108" s="101"/>
      <c r="Y108" s="101"/>
      <c r="Z108" s="362"/>
      <c r="AA108" s="362"/>
      <c r="AB108" s="101"/>
      <c r="AC108" s="286"/>
      <c r="AD108" s="286"/>
      <c r="AE108" s="385"/>
      <c r="AF108" s="381"/>
      <c r="AG108" s="362"/>
      <c r="AH108" s="362"/>
      <c r="AI108" s="362"/>
      <c r="AJ108" s="294"/>
      <c r="AK108" s="294"/>
      <c r="AL108" s="295">
        <f t="shared" si="9"/>
        <v>0</v>
      </c>
      <c r="AM108" s="308">
        <f t="shared" si="10"/>
        <v>0</v>
      </c>
      <c r="AN108" s="308">
        <f t="shared" si="10"/>
        <v>0</v>
      </c>
      <c r="AO108" s="104">
        <f t="shared" si="11"/>
        <v>0</v>
      </c>
      <c r="AP108" s="124"/>
      <c r="AQ108" s="239">
        <f t="shared" si="12"/>
      </c>
      <c r="AR108" s="239">
        <f t="shared" si="13"/>
      </c>
      <c r="AS108" s="113">
        <f>IF(ISNA(VLOOKUP(AQ108,'July 2021'!$A$5:$AT$94,46,FALSE)),0,VLOOKUP(AQ108,'July 2021'!$A$5:$AT$94,46,FALSE))</f>
        <v>0</v>
      </c>
      <c r="AT108" s="104">
        <f t="shared" si="14"/>
        <v>0</v>
      </c>
      <c r="AU108" s="211"/>
    </row>
    <row r="109" spans="1:47" s="226" customFormat="1" ht="23.25" customHeight="1">
      <c r="A109" s="137" t="s">
        <v>1</v>
      </c>
      <c r="B109" s="339"/>
      <c r="C109" s="220">
        <f>COUNTIF(C5:C108,"x")</f>
        <v>0</v>
      </c>
      <c r="D109" s="220">
        <f>COUNTIF(D5:D108,"x")</f>
        <v>0</v>
      </c>
      <c r="E109" s="220">
        <f>COUNTIF(E5:E108,"x")</f>
        <v>0</v>
      </c>
      <c r="F109" s="220">
        <f>COUNTIF(F5:F108,"x")</f>
        <v>0</v>
      </c>
      <c r="G109" s="220">
        <f>COUNTIF(G5:G108,"x")</f>
        <v>0</v>
      </c>
      <c r="H109" s="219">
        <f>SUM(H5:H108)</f>
        <v>0</v>
      </c>
      <c r="I109" s="219">
        <f>SUM(I5:I108)</f>
        <v>0</v>
      </c>
      <c r="J109" s="220">
        <f>COUNTIF(J5:J108,"x")</f>
        <v>0</v>
      </c>
      <c r="K109" s="220">
        <f>COUNTIF(K5:K108,"x")</f>
        <v>0</v>
      </c>
      <c r="L109" s="220">
        <f>COUNTIF(L5:L108,"x")</f>
        <v>0</v>
      </c>
      <c r="M109" s="220">
        <f>COUNTIF(M5:M108,"x")</f>
        <v>0</v>
      </c>
      <c r="N109" s="220">
        <f>COUNTIF(N5:N108,"x")</f>
        <v>0</v>
      </c>
      <c r="O109" s="221">
        <f>SUM(O5:O108)</f>
        <v>0</v>
      </c>
      <c r="P109" s="221">
        <f>SUM(P5:P108)</f>
        <v>0</v>
      </c>
      <c r="Q109" s="220">
        <f>COUNTIF(Q5:Q108,"x")</f>
        <v>0</v>
      </c>
      <c r="R109" s="220">
        <f>COUNTIF(R5:R108,"x")</f>
        <v>0</v>
      </c>
      <c r="S109" s="220">
        <f>COUNTIF(S5:S108,"x")</f>
        <v>0</v>
      </c>
      <c r="T109" s="220">
        <f>COUNTIF(T5:T108,"x")</f>
        <v>0</v>
      </c>
      <c r="U109" s="220">
        <f>COUNTIF(U5:U108,"x")</f>
        <v>0</v>
      </c>
      <c r="V109" s="221">
        <f>SUM(V5:V108)</f>
        <v>0</v>
      </c>
      <c r="W109" s="221">
        <f>SUM(W5:W108)</f>
        <v>0</v>
      </c>
      <c r="X109" s="220">
        <f>COUNTIF(X5:X108,"x")</f>
        <v>0</v>
      </c>
      <c r="Y109" s="220">
        <f>COUNTIF(Y5:Y108,"x")</f>
        <v>0</v>
      </c>
      <c r="Z109" s="220">
        <f>COUNTIF(Z5:Z108,"x")</f>
        <v>0</v>
      </c>
      <c r="AA109" s="220">
        <f>COUNTIF(AA5:AA108,"x")</f>
        <v>0</v>
      </c>
      <c r="AB109" s="220">
        <f>COUNTIF(AB5:AB108,"x")</f>
        <v>0</v>
      </c>
      <c r="AC109" s="221">
        <f>SUM(AC5:AC108)</f>
        <v>0</v>
      </c>
      <c r="AD109" s="221">
        <f>SUM(AD5:AD108)</f>
        <v>0</v>
      </c>
      <c r="AE109" s="220">
        <f>COUNTIF(AE5:AE108,"x")</f>
        <v>0</v>
      </c>
      <c r="AF109" s="220">
        <f>COUNTIF(AF5:AF108,"x")</f>
        <v>0</v>
      </c>
      <c r="AG109" s="220">
        <f>COUNTIF(AG5:AG108,"x")</f>
        <v>0</v>
      </c>
      <c r="AH109" s="200">
        <f>COUNTIF(AH5:AH108,"x")</f>
        <v>0</v>
      </c>
      <c r="AI109" s="200">
        <f>COUNTIF(AI5:AI108,"x")</f>
        <v>0</v>
      </c>
      <c r="AJ109" s="221">
        <f aca="true" t="shared" si="15" ref="AJ109:AO109">SUM(AJ5:AJ108)</f>
        <v>0</v>
      </c>
      <c r="AK109" s="221">
        <f t="shared" si="15"/>
        <v>0</v>
      </c>
      <c r="AL109" s="221">
        <f t="shared" si="15"/>
        <v>0</v>
      </c>
      <c r="AM109" s="223">
        <f t="shared" si="15"/>
        <v>0</v>
      </c>
      <c r="AN109" s="224">
        <f t="shared" si="15"/>
        <v>0</v>
      </c>
      <c r="AO109" s="224">
        <f t="shared" si="15"/>
        <v>0</v>
      </c>
      <c r="AP109" s="247"/>
      <c r="AQ109" s="349"/>
      <c r="AR109" s="349"/>
      <c r="AS109" s="221">
        <f>SUM(AS5:AS108)</f>
        <v>0</v>
      </c>
      <c r="AT109" s="224">
        <f>SUM(AT5:AT108)</f>
        <v>0</v>
      </c>
      <c r="AU109" s="305"/>
    </row>
    <row r="110" spans="1:47" s="23" customFormat="1" ht="20.25" customHeight="1">
      <c r="A110" s="165"/>
      <c r="B110" s="125"/>
      <c r="C110" s="126"/>
      <c r="D110" s="126"/>
      <c r="E110" s="126"/>
      <c r="F110" s="126"/>
      <c r="G110" s="126"/>
      <c r="H110" s="127"/>
      <c r="I110" s="127"/>
      <c r="J110" s="126"/>
      <c r="K110" s="126"/>
      <c r="L110" s="126"/>
      <c r="M110" s="126"/>
      <c r="N110" s="126"/>
      <c r="O110" s="128"/>
      <c r="P110" s="128"/>
      <c r="Q110" s="126"/>
      <c r="R110" s="126"/>
      <c r="S110" s="126"/>
      <c r="T110" s="126"/>
      <c r="U110" s="126"/>
      <c r="V110" s="128"/>
      <c r="W110" s="128"/>
      <c r="X110" s="126"/>
      <c r="Y110" s="126"/>
      <c r="Z110" s="126"/>
      <c r="AA110" s="126"/>
      <c r="AB110" s="126"/>
      <c r="AC110" s="128"/>
      <c r="AD110" s="128"/>
      <c r="AE110" s="126"/>
      <c r="AF110" s="126"/>
      <c r="AG110" s="126"/>
      <c r="AH110" s="126"/>
      <c r="AI110" s="126"/>
      <c r="AJ110" s="128"/>
      <c r="AK110" s="128"/>
      <c r="AL110" s="129"/>
      <c r="AM110" s="29"/>
      <c r="AN110" s="29"/>
      <c r="AO110" s="29"/>
      <c r="AP110" s="130"/>
      <c r="AQ110" s="240"/>
      <c r="AR110" s="240"/>
      <c r="AS110" s="29"/>
      <c r="AT110" s="29"/>
      <c r="AU110" s="29"/>
    </row>
    <row r="111" spans="1:47" ht="15">
      <c r="A111" s="399"/>
      <c r="B111" s="399"/>
      <c r="C111" s="399"/>
      <c r="D111" s="399"/>
      <c r="E111" s="399"/>
      <c r="F111" s="399"/>
      <c r="G111" s="399"/>
      <c r="H111" s="399"/>
      <c r="I111" s="399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5"/>
      <c r="AM111" s="34"/>
      <c r="AN111" s="38"/>
      <c r="AO111" s="59"/>
      <c r="AP111" s="38"/>
      <c r="AQ111" s="241"/>
      <c r="AR111" s="241"/>
      <c r="AS111" s="40"/>
      <c r="AT111" s="38"/>
      <c r="AU111" s="41"/>
    </row>
    <row r="112" spans="1:47" ht="15">
      <c r="A112" s="78"/>
      <c r="B112" s="42"/>
      <c r="C112" s="42"/>
      <c r="D112" s="42"/>
      <c r="E112" s="42"/>
      <c r="F112" s="42"/>
      <c r="G112" s="42"/>
      <c r="H112" s="69"/>
      <c r="I112" s="69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58"/>
      <c r="AM112" s="44"/>
      <c r="AN112" s="38"/>
      <c r="AO112" s="59"/>
      <c r="AP112" s="38"/>
      <c r="AQ112" s="241"/>
      <c r="AR112" s="241"/>
      <c r="AS112" s="40"/>
      <c r="AT112" s="38"/>
      <c r="AU112" s="41"/>
    </row>
    <row r="113" spans="1:47" ht="15">
      <c r="A113" s="78"/>
      <c r="B113" s="42"/>
      <c r="C113" s="62" t="s">
        <v>28</v>
      </c>
      <c r="D113" s="30"/>
      <c r="E113" s="30"/>
      <c r="F113" s="30"/>
      <c r="G113" s="30"/>
      <c r="H113" s="70"/>
      <c r="I113" s="7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1"/>
      <c r="X113" s="32"/>
      <c r="Y113" s="33" t="s">
        <v>24</v>
      </c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5"/>
      <c r="AM113" s="34"/>
      <c r="AN113" s="36"/>
      <c r="AO113" s="37"/>
      <c r="AP113" s="38"/>
      <c r="AQ113" s="241"/>
      <c r="AR113" s="242"/>
      <c r="AS113" s="40"/>
      <c r="AT113" s="38"/>
      <c r="AU113" s="41"/>
    </row>
    <row r="114" spans="1:47" ht="15">
      <c r="A114" s="166"/>
      <c r="B114" s="42"/>
      <c r="C114" s="60"/>
      <c r="D114" s="42"/>
      <c r="E114" s="42"/>
      <c r="F114" s="42"/>
      <c r="G114" s="42"/>
      <c r="H114" s="69"/>
      <c r="I114" s="69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3"/>
      <c r="X114" s="44"/>
      <c r="Y114" s="45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7"/>
      <c r="AM114" s="46"/>
      <c r="AN114" s="38"/>
      <c r="AO114" s="48"/>
      <c r="AP114" s="38"/>
      <c r="AQ114" s="241"/>
      <c r="AR114" s="242"/>
      <c r="AS114" s="40"/>
      <c r="AT114" s="38"/>
      <c r="AU114" s="41"/>
    </row>
    <row r="115" spans="1:47" ht="15">
      <c r="A115" s="78"/>
      <c r="B115" s="42"/>
      <c r="C115" s="63"/>
      <c r="D115" s="49"/>
      <c r="E115" s="49"/>
      <c r="F115" s="49"/>
      <c r="G115" s="49"/>
      <c r="H115" s="71"/>
      <c r="I115" s="71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50"/>
      <c r="X115" s="44"/>
      <c r="Y115" s="51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3"/>
      <c r="AM115" s="52"/>
      <c r="AN115" s="54"/>
      <c r="AO115" s="55"/>
      <c r="AP115" s="38"/>
      <c r="AQ115" s="241"/>
      <c r="AR115" s="242"/>
      <c r="AS115" s="40"/>
      <c r="AT115" s="38"/>
      <c r="AU115" s="41"/>
    </row>
    <row r="116" spans="1:47" s="22" customFormat="1" ht="15">
      <c r="A116" s="78"/>
      <c r="B116" s="78"/>
      <c r="C116" s="173"/>
      <c r="D116" s="56" t="s">
        <v>25</v>
      </c>
      <c r="E116" s="42" t="s">
        <v>26</v>
      </c>
      <c r="F116" s="42"/>
      <c r="G116" s="42"/>
      <c r="H116" s="69"/>
      <c r="I116" s="69"/>
      <c r="J116" s="172"/>
      <c r="K116" s="57" t="s">
        <v>25</v>
      </c>
      <c r="L116" s="42" t="s">
        <v>27</v>
      </c>
      <c r="M116" s="42"/>
      <c r="N116" s="42"/>
      <c r="O116" s="42"/>
      <c r="P116" s="42"/>
      <c r="Q116" s="118" t="s">
        <v>32</v>
      </c>
      <c r="R116" s="57" t="s">
        <v>25</v>
      </c>
      <c r="S116" s="42" t="s">
        <v>31</v>
      </c>
      <c r="T116" s="42"/>
      <c r="U116" s="42"/>
      <c r="V116" s="42"/>
      <c r="W116" s="42"/>
      <c r="X116" s="44"/>
      <c r="Y116" s="352"/>
      <c r="Z116" s="44" t="s">
        <v>25</v>
      </c>
      <c r="AA116" s="44" t="s">
        <v>29</v>
      </c>
      <c r="AB116" s="44"/>
      <c r="AC116" s="44"/>
      <c r="AD116" s="44"/>
      <c r="AE116" s="117"/>
      <c r="AF116" s="44" t="s">
        <v>25</v>
      </c>
      <c r="AG116" s="44" t="s">
        <v>33</v>
      </c>
      <c r="AH116" s="46"/>
      <c r="AI116" s="46"/>
      <c r="AJ116" s="46"/>
      <c r="AK116" s="46"/>
      <c r="AL116" s="47"/>
      <c r="AM116" s="46"/>
      <c r="AN116" s="46"/>
      <c r="AO116" s="59"/>
      <c r="AP116" s="46"/>
      <c r="AQ116" s="241"/>
      <c r="AR116" s="241"/>
      <c r="AS116" s="94"/>
      <c r="AT116" s="46"/>
      <c r="AU116" s="42"/>
    </row>
    <row r="117" spans="1:47" s="22" customFormat="1" ht="15">
      <c r="A117" s="78"/>
      <c r="B117" s="78"/>
      <c r="C117" s="42"/>
      <c r="D117" s="42"/>
      <c r="E117" s="42"/>
      <c r="F117" s="42"/>
      <c r="G117" s="42"/>
      <c r="H117" s="69"/>
      <c r="I117" s="69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7"/>
      <c r="AM117" s="46"/>
      <c r="AN117" s="46"/>
      <c r="AO117" s="59"/>
      <c r="AP117" s="46"/>
      <c r="AQ117" s="241"/>
      <c r="AR117" s="241"/>
      <c r="AS117" s="94"/>
      <c r="AT117" s="46"/>
      <c r="AU117" s="42"/>
    </row>
    <row r="118" spans="1:39" ht="15">
      <c r="A118" s="97"/>
      <c r="B118" s="7"/>
      <c r="C118" s="7"/>
      <c r="D118" s="7"/>
      <c r="E118" s="7"/>
      <c r="F118" s="7"/>
      <c r="G118" s="7"/>
      <c r="H118" s="73"/>
      <c r="I118" s="73"/>
      <c r="J118" s="7"/>
      <c r="K118" s="7"/>
      <c r="L118" s="7"/>
      <c r="M118" s="7"/>
      <c r="N118" s="7"/>
      <c r="O118" s="2"/>
      <c r="P118" s="2"/>
      <c r="W118" s="2"/>
      <c r="X118" s="8"/>
      <c r="Y118" s="8"/>
      <c r="Z118" s="8"/>
      <c r="AA118" s="8"/>
      <c r="AB118" s="8"/>
      <c r="AC118" s="9"/>
      <c r="AD118" s="9"/>
      <c r="AE118" s="8"/>
      <c r="AF118" s="8"/>
      <c r="AG118" s="8"/>
      <c r="AH118" s="8"/>
      <c r="AI118" s="8"/>
      <c r="AJ118" s="9"/>
      <c r="AK118" s="6"/>
      <c r="AL118" s="25"/>
      <c r="AM118" s="8"/>
    </row>
    <row r="119" spans="1:39" ht="15">
      <c r="A119" s="97"/>
      <c r="B119" s="7"/>
      <c r="C119" s="7"/>
      <c r="D119" s="7"/>
      <c r="E119" s="7"/>
      <c r="F119" s="7"/>
      <c r="G119" s="7"/>
      <c r="H119" s="73"/>
      <c r="I119" s="73"/>
      <c r="J119" s="7"/>
      <c r="K119" s="7"/>
      <c r="L119" s="7"/>
      <c r="M119" s="7"/>
      <c r="N119" s="7"/>
      <c r="O119" s="2"/>
      <c r="P119" s="2"/>
      <c r="Q119" s="7"/>
      <c r="R119" s="7"/>
      <c r="S119" s="7"/>
      <c r="T119" s="7"/>
      <c r="U119" s="7"/>
      <c r="V119" s="2"/>
      <c r="W119" s="2"/>
      <c r="X119" s="8"/>
      <c r="Y119" s="8"/>
      <c r="Z119" s="8"/>
      <c r="AA119" s="8"/>
      <c r="AB119" s="8"/>
      <c r="AC119" s="9"/>
      <c r="AD119" s="9"/>
      <c r="AE119" s="8"/>
      <c r="AF119" s="8"/>
      <c r="AG119" s="8"/>
      <c r="AH119" s="8"/>
      <c r="AI119" s="8"/>
      <c r="AJ119" s="9"/>
      <c r="AK119" s="6"/>
      <c r="AL119" s="25"/>
      <c r="AM119" s="8"/>
    </row>
    <row r="120" spans="1:39" ht="15">
      <c r="A120" s="97"/>
      <c r="B120" s="7"/>
      <c r="C120" s="7"/>
      <c r="D120" s="7"/>
      <c r="E120" s="7"/>
      <c r="F120" s="7"/>
      <c r="G120" s="7"/>
      <c r="H120" s="73"/>
      <c r="I120" s="73"/>
      <c r="J120" s="7"/>
      <c r="K120" s="7"/>
      <c r="L120" s="7"/>
      <c r="M120" s="7"/>
      <c r="N120" s="7"/>
      <c r="O120" s="2"/>
      <c r="P120" s="2"/>
      <c r="Q120" s="7"/>
      <c r="R120" s="7"/>
      <c r="S120" s="7"/>
      <c r="T120" s="7"/>
      <c r="U120" s="7"/>
      <c r="V120" s="2"/>
      <c r="W120" s="2"/>
      <c r="X120" s="8"/>
      <c r="Y120" s="8"/>
      <c r="Z120" s="8"/>
      <c r="AA120" s="8"/>
      <c r="AB120" s="8"/>
      <c r="AC120" s="9"/>
      <c r="AD120" s="9"/>
      <c r="AE120" s="8"/>
      <c r="AF120" s="8"/>
      <c r="AG120" s="8"/>
      <c r="AH120" s="8"/>
      <c r="AI120" s="8"/>
      <c r="AJ120" s="9"/>
      <c r="AK120" s="6"/>
      <c r="AL120" s="25"/>
      <c r="AM120" s="8"/>
    </row>
    <row r="121" spans="24:39" ht="15">
      <c r="X121" s="8"/>
      <c r="Y121" s="8"/>
      <c r="Z121" s="8"/>
      <c r="AA121" s="8"/>
      <c r="AB121" s="8"/>
      <c r="AC121" s="9"/>
      <c r="AD121" s="9"/>
      <c r="AE121" s="8"/>
      <c r="AF121" s="8"/>
      <c r="AG121" s="8"/>
      <c r="AH121" s="8"/>
      <c r="AI121" s="8"/>
      <c r="AJ121" s="9"/>
      <c r="AK121" s="6"/>
      <c r="AL121" s="25"/>
      <c r="AM121" s="8"/>
    </row>
    <row r="122" spans="24:39" ht="15">
      <c r="X122" s="8"/>
      <c r="Y122" s="8"/>
      <c r="Z122" s="8"/>
      <c r="AA122" s="8"/>
      <c r="AB122" s="8"/>
      <c r="AC122" s="9"/>
      <c r="AD122" s="9"/>
      <c r="AE122" s="8"/>
      <c r="AF122" s="8"/>
      <c r="AG122" s="8"/>
      <c r="AH122" s="8"/>
      <c r="AI122" s="8"/>
      <c r="AJ122" s="9"/>
      <c r="AK122" s="6"/>
      <c r="AL122" s="25"/>
      <c r="AM122" s="8"/>
    </row>
    <row r="123" spans="24:39" ht="15">
      <c r="X123" s="8"/>
      <c r="Y123" s="8"/>
      <c r="Z123" s="8"/>
      <c r="AA123" s="8"/>
      <c r="AB123" s="8"/>
      <c r="AC123" s="9"/>
      <c r="AD123" s="9"/>
      <c r="AE123" s="8"/>
      <c r="AF123" s="8"/>
      <c r="AG123" s="8"/>
      <c r="AH123" s="8"/>
      <c r="AI123" s="8"/>
      <c r="AJ123" s="9"/>
      <c r="AK123" s="6"/>
      <c r="AL123" s="25"/>
      <c r="AM123" s="8"/>
    </row>
    <row r="124" spans="1:3" ht="15">
      <c r="A124" s="97"/>
      <c r="B124" s="7"/>
      <c r="C124" s="7"/>
    </row>
  </sheetData>
  <sheetProtection formatRows="0" selectLockedCells="1"/>
  <protectedRanges>
    <protectedRange sqref="M5:AH5 A31:B92 O30:W30 O6:P29 V6:W29 AG6:AG30 A6:A8 H6:I30 AC6:AD30 AH6:AK108 AJ5:AK5 C6:D108 E31:AG108 A5:K5" name="Range2"/>
    <protectedRange password="CC3D" sqref="M5:AH5 A31:B92 O30:W30 O6:P29 V6:W29 AG6:AG30 A6:A8 H6:I30 AC6:AD30 AH6:AK108 AJ5:AK5 C6:D108 E31:AG108 A5:K5" name="Range1"/>
    <protectedRange sqref="AJ94:AK108 A93:B108 E93:AG108" name="Range2_1"/>
    <protectedRange password="CC3D" sqref="AJ94:AK108 A93:B108 E93:AG108" name="Range1_1"/>
    <protectedRange sqref="B6:B8 A9:B30 AQ5:AQ108" name="Range2_2_1"/>
    <protectedRange password="CC3D" sqref="B6:B8 A9:B30 AQ5:AQ108" name="Range1_2_1"/>
    <protectedRange sqref="E6:G30" name="Range2_3"/>
    <protectedRange password="CC3D" sqref="E6:G30" name="Range1_3"/>
    <protectedRange sqref="E6:G30" name="Range2_2_2"/>
    <protectedRange password="CC3D" sqref="E6:G30" name="Range1_2_2"/>
    <protectedRange sqref="J6:N30" name="Range2_8"/>
    <protectedRange password="CC3D" sqref="J6:N30" name="Range1_8"/>
    <protectedRange sqref="J6:N30" name="Range2_2_7"/>
    <protectedRange password="CC3D" sqref="J6:N30" name="Range1_2_7"/>
    <protectedRange sqref="Q6:U29" name="Range2_9"/>
    <protectedRange password="CC3D" sqref="Q6:U29" name="Range1_9"/>
    <protectedRange sqref="Q6:U29" name="Range2_2_8"/>
    <protectedRange password="CC3D" sqref="Q6:U29" name="Range1_2_8"/>
    <protectedRange sqref="X6:AB30" name="Range2_10"/>
    <protectedRange password="CC3D" sqref="X6:AB30" name="Range1_10"/>
    <protectedRange sqref="X6:AB30" name="Range2_2_9"/>
    <protectedRange password="CC3D" sqref="X6:AB30" name="Range1_2_9"/>
    <protectedRange sqref="AE6:AF30" name="Range2_11"/>
    <protectedRange password="CC3D" sqref="AE6:AF30" name="Range1_11"/>
    <protectedRange sqref="AE6:AF30" name="Range2_2_10"/>
    <protectedRange password="CC3D" sqref="AE6:AF30" name="Range1_2_10"/>
    <protectedRange sqref="AR5:AR108" name="Range2_2_1_1"/>
    <protectedRange password="CC3D" sqref="AR5:AR108" name="Range1_2_1_1"/>
  </protectedRanges>
  <mergeCells count="8">
    <mergeCell ref="AQ3:AT3"/>
    <mergeCell ref="A111:I111"/>
    <mergeCell ref="C2:G2"/>
    <mergeCell ref="J2:N2"/>
    <mergeCell ref="Q2:U2"/>
    <mergeCell ref="X2:AB2"/>
    <mergeCell ref="AE2:AI2"/>
    <mergeCell ref="AL3:AO3"/>
  </mergeCells>
  <conditionalFormatting sqref="X5:AE5 AJ5:AK5">
    <cfRule type="expression" priority="33" dxfId="1">
      <formula>MOD(ROW(),2)=1</formula>
    </cfRule>
    <cfRule type="expression" priority="34" dxfId="0">
      <formula>MOD(ROW(),2)=0</formula>
    </cfRule>
  </conditionalFormatting>
  <conditionalFormatting sqref="X29:AE29">
    <cfRule type="expression" priority="31" dxfId="1">
      <formula>MOD(ROW(),2)=1</formula>
    </cfRule>
    <cfRule type="expression" priority="32" dxfId="0">
      <formula>MOD(ROW(),2)=0</formula>
    </cfRule>
  </conditionalFormatting>
  <conditionalFormatting sqref="X9:AE9 AK11 AK21 AJ9:AK9">
    <cfRule type="expression" priority="29" dxfId="1">
      <formula>MOD(ROW(),2)=1</formula>
    </cfRule>
    <cfRule type="expression" priority="30" dxfId="0">
      <formula>MOD(ROW(),2)=0</formula>
    </cfRule>
  </conditionalFormatting>
  <conditionalFormatting sqref="AU9">
    <cfRule type="expression" priority="27" dxfId="1">
      <formula>MOD(ROW(),2)=1</formula>
    </cfRule>
    <cfRule type="expression" priority="28" dxfId="0">
      <formula>MOD(ROW(),2)=0</formula>
    </cfRule>
  </conditionalFormatting>
  <conditionalFormatting sqref="AU25 AU31">
    <cfRule type="expression" priority="19" dxfId="1">
      <formula>MOD(ROW(),2)=1</formula>
    </cfRule>
    <cfRule type="expression" priority="20" dxfId="0">
      <formula>MOD(ROW(),2)=0</formula>
    </cfRule>
  </conditionalFormatting>
  <conditionalFormatting sqref="X31">
    <cfRule type="expression" priority="15" dxfId="1">
      <formula>MOD(ROW(),2)=1</formula>
    </cfRule>
    <cfRule type="expression" priority="16" dxfId="0">
      <formula>MOD(ROW(),2)=0</formula>
    </cfRule>
  </conditionalFormatting>
  <conditionalFormatting sqref="Y31:AE31 AJ31:AK31">
    <cfRule type="expression" priority="13" dxfId="1">
      <formula>MOD(ROW(),2)=1</formula>
    </cfRule>
    <cfRule type="expression" priority="14" dxfId="0">
      <formula>MOD(ROW(),2)=0</formula>
    </cfRule>
  </conditionalFormatting>
  <conditionalFormatting sqref="AJ29:AK29">
    <cfRule type="expression" priority="5" dxfId="1">
      <formula>MOD(ROW(),2)=1</formula>
    </cfRule>
    <cfRule type="expression" priority="6" dxfId="0">
      <formula>MOD(ROW(),2)=0</formula>
    </cfRule>
  </conditionalFormatting>
  <printOptions/>
  <pageMargins left="0.17" right="0.17" top="0.27" bottom="0.28" header="0.17" footer="0.16"/>
  <pageSetup fitToHeight="0" horizontalDpi="600" verticalDpi="600" orientation="landscape" paperSize="5" scale="34" r:id="rId4"/>
  <headerFooter alignWithMargins="0">
    <oddHeader>&amp;C&amp;"Arial,Bold"&amp;12District SACC Attendance 2013-2014&amp;R&amp;D &amp;T</oddHeader>
    <oddFooter>&amp;L&amp;"Arial,Bold"&amp;8Rev 2/09 A. Adkison&amp;C&amp;8&amp;Z&amp;F &amp;A&amp;R&amp;8&amp;P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rgb="FF7030A0"/>
  </sheetPr>
  <dimension ref="A1:AU124"/>
  <sheetViews>
    <sheetView zoomScalePageLayoutView="0" workbookViewId="0" topLeftCell="A1">
      <pane xSplit="2" ySplit="4" topLeftCell="L52" activePane="bottomRight" state="frozen"/>
      <selection pane="topLeft" activeCell="D3" sqref="D3:G4"/>
      <selection pane="topRight" activeCell="D3" sqref="D3:G4"/>
      <selection pane="bottomLeft" activeCell="D3" sqref="D3:G4"/>
      <selection pane="bottomRight" activeCell="F105" sqref="F105"/>
    </sheetView>
  </sheetViews>
  <sheetFormatPr defaultColWidth="15.00390625" defaultRowHeight="12.75"/>
  <cols>
    <col min="1" max="1" width="27.7109375" style="167" customWidth="1"/>
    <col min="2" max="2" width="5.00390625" style="167" bestFit="1" customWidth="1"/>
    <col min="3" max="7" width="5.57421875" style="3" customWidth="1"/>
    <col min="8" max="9" width="15.00390625" style="67" customWidth="1"/>
    <col min="10" max="10" width="4.57421875" style="3" customWidth="1"/>
    <col min="11" max="14" width="5.57421875" style="3" customWidth="1"/>
    <col min="15" max="16" width="15.00390625" style="1" customWidth="1"/>
    <col min="17" max="21" width="5.57421875" style="3" customWidth="1"/>
    <col min="22" max="23" width="15.00390625" style="1" customWidth="1"/>
    <col min="24" max="28" width="5.57421875" style="3" customWidth="1"/>
    <col min="29" max="30" width="15.00390625" style="1" customWidth="1"/>
    <col min="31" max="35" width="5.57421875" style="3" customWidth="1"/>
    <col min="36" max="36" width="15.00390625" style="1" customWidth="1"/>
    <col min="37" max="37" width="13.8515625" style="2" bestFit="1" customWidth="1"/>
    <col min="38" max="38" width="11.00390625" style="26" customWidth="1"/>
    <col min="39" max="39" width="17.7109375" style="3" customWidth="1"/>
    <col min="40" max="40" width="14.57421875" style="4" customWidth="1"/>
    <col min="41" max="41" width="18.28125" style="5" customWidth="1"/>
    <col min="42" max="42" width="1.421875" style="4" customWidth="1"/>
    <col min="43" max="43" width="31.8515625" style="236" bestFit="1" customWidth="1"/>
    <col min="44" max="44" width="5.140625" style="236" customWidth="1"/>
    <col min="45" max="45" width="15.28125" style="6" customWidth="1"/>
    <col min="46" max="46" width="15.00390625" style="4" customWidth="1"/>
    <col min="47" max="47" width="55.8515625" style="3" customWidth="1"/>
    <col min="48" max="16384" width="15.00390625" style="3" customWidth="1"/>
  </cols>
  <sheetData>
    <row r="1" spans="1:47" ht="21" customHeight="1">
      <c r="A1" s="66" t="s">
        <v>37</v>
      </c>
      <c r="B1" s="310"/>
      <c r="C1" s="32"/>
      <c r="D1" s="32"/>
      <c r="E1" s="32"/>
      <c r="F1" s="32"/>
      <c r="G1" s="32"/>
      <c r="H1" s="311"/>
      <c r="I1" s="311"/>
      <c r="J1" s="32"/>
      <c r="K1" s="32"/>
      <c r="L1" s="32"/>
      <c r="M1" s="32"/>
      <c r="N1" s="32"/>
      <c r="O1" s="61"/>
      <c r="P1" s="61"/>
      <c r="Q1" s="32"/>
      <c r="R1" s="32"/>
      <c r="S1" s="32"/>
      <c r="T1" s="32"/>
      <c r="U1" s="32"/>
      <c r="V1" s="61"/>
      <c r="W1" s="61"/>
      <c r="X1" s="32"/>
      <c r="Y1" s="32"/>
      <c r="Z1" s="32"/>
      <c r="AA1" s="32"/>
      <c r="AB1" s="32"/>
      <c r="AC1" s="61"/>
      <c r="AD1" s="61"/>
      <c r="AE1" s="32"/>
      <c r="AF1" s="32"/>
      <c r="AG1" s="32"/>
      <c r="AH1" s="32"/>
      <c r="AI1" s="32"/>
      <c r="AJ1" s="61"/>
      <c r="AK1" s="168"/>
      <c r="AL1" s="312"/>
      <c r="AM1" s="32"/>
      <c r="AN1" s="38"/>
      <c r="AO1" s="59"/>
      <c r="AP1" s="38"/>
      <c r="AQ1" s="241"/>
      <c r="AR1" s="241"/>
      <c r="AS1" s="40"/>
      <c r="AT1" s="38"/>
      <c r="AU1" s="32"/>
    </row>
    <row r="2" spans="1:47" s="11" customFormat="1" ht="17.25" customHeight="1">
      <c r="A2" s="161"/>
      <c r="B2" s="179"/>
      <c r="C2" s="400" t="s">
        <v>18</v>
      </c>
      <c r="D2" s="401"/>
      <c r="E2" s="401"/>
      <c r="F2" s="401"/>
      <c r="G2" s="402"/>
      <c r="H2" s="68"/>
      <c r="I2" s="68"/>
      <c r="J2" s="400" t="s">
        <v>19</v>
      </c>
      <c r="K2" s="401"/>
      <c r="L2" s="401"/>
      <c r="M2" s="401"/>
      <c r="N2" s="402"/>
      <c r="O2" s="14"/>
      <c r="P2" s="14"/>
      <c r="Q2" s="400" t="s">
        <v>20</v>
      </c>
      <c r="R2" s="401"/>
      <c r="S2" s="401"/>
      <c r="T2" s="401"/>
      <c r="U2" s="402"/>
      <c r="V2" s="14"/>
      <c r="W2" s="14"/>
      <c r="X2" s="400" t="s">
        <v>21</v>
      </c>
      <c r="Y2" s="401"/>
      <c r="Z2" s="401"/>
      <c r="AA2" s="401"/>
      <c r="AB2" s="402"/>
      <c r="AC2" s="14"/>
      <c r="AD2" s="14"/>
      <c r="AE2" s="400" t="s">
        <v>22</v>
      </c>
      <c r="AF2" s="401"/>
      <c r="AG2" s="401"/>
      <c r="AH2" s="401"/>
      <c r="AI2" s="402"/>
      <c r="AJ2" s="14"/>
      <c r="AK2" s="15"/>
      <c r="AL2" s="24"/>
      <c r="AM2" s="16"/>
      <c r="AN2" s="17"/>
      <c r="AO2" s="18"/>
      <c r="AP2" s="38"/>
      <c r="AQ2" s="237"/>
      <c r="AR2" s="238"/>
      <c r="AS2" s="20"/>
      <c r="AT2" s="17"/>
      <c r="AU2" s="21"/>
    </row>
    <row r="3" spans="1:47" s="11" customFormat="1" ht="18.75">
      <c r="A3" s="162"/>
      <c r="B3" s="313"/>
      <c r="C3" s="353" t="s">
        <v>35</v>
      </c>
      <c r="D3" s="353" t="s">
        <v>35</v>
      </c>
      <c r="E3" s="116">
        <v>1</v>
      </c>
      <c r="F3" s="116">
        <v>2</v>
      </c>
      <c r="G3" s="116">
        <v>3</v>
      </c>
      <c r="H3" s="68"/>
      <c r="I3" s="68"/>
      <c r="J3" s="171">
        <v>6</v>
      </c>
      <c r="K3" s="116">
        <v>7</v>
      </c>
      <c r="L3" s="116">
        <v>8</v>
      </c>
      <c r="M3" s="116">
        <v>9</v>
      </c>
      <c r="N3" s="116">
        <v>10</v>
      </c>
      <c r="O3" s="14"/>
      <c r="P3" s="14"/>
      <c r="Q3" s="116">
        <v>13</v>
      </c>
      <c r="R3" s="116">
        <v>14</v>
      </c>
      <c r="S3" s="116">
        <v>15</v>
      </c>
      <c r="T3" s="116">
        <v>16</v>
      </c>
      <c r="U3" s="116">
        <v>17</v>
      </c>
      <c r="V3" s="14"/>
      <c r="W3" s="14"/>
      <c r="X3" s="116">
        <v>20</v>
      </c>
      <c r="Y3" s="116">
        <v>21</v>
      </c>
      <c r="Z3" s="116">
        <v>22</v>
      </c>
      <c r="AA3" s="116">
        <v>23</v>
      </c>
      <c r="AB3" s="116">
        <v>24</v>
      </c>
      <c r="AC3" s="14"/>
      <c r="AD3" s="14"/>
      <c r="AE3" s="116">
        <v>27</v>
      </c>
      <c r="AF3" s="116">
        <v>28</v>
      </c>
      <c r="AG3" s="116">
        <v>29</v>
      </c>
      <c r="AH3" s="355">
        <v>30</v>
      </c>
      <c r="AI3" s="355" t="s">
        <v>35</v>
      </c>
      <c r="AJ3" s="14"/>
      <c r="AK3" s="15"/>
      <c r="AL3" s="396" t="s">
        <v>16</v>
      </c>
      <c r="AM3" s="397"/>
      <c r="AN3" s="397"/>
      <c r="AO3" s="398"/>
      <c r="AP3" s="122"/>
      <c r="AQ3" s="396" t="s">
        <v>15</v>
      </c>
      <c r="AR3" s="397"/>
      <c r="AS3" s="397"/>
      <c r="AT3" s="398"/>
      <c r="AU3" s="65"/>
    </row>
    <row r="4" spans="1:47" s="155" customFormat="1" ht="45.75">
      <c r="A4" s="158" t="s">
        <v>0</v>
      </c>
      <c r="B4" s="138" t="s">
        <v>30</v>
      </c>
      <c r="C4" s="355" t="s">
        <v>2</v>
      </c>
      <c r="D4" s="355" t="s">
        <v>3</v>
      </c>
      <c r="E4" s="139" t="s">
        <v>4</v>
      </c>
      <c r="F4" s="139" t="s">
        <v>7</v>
      </c>
      <c r="G4" s="139" t="s">
        <v>5</v>
      </c>
      <c r="H4" s="140" t="s">
        <v>6</v>
      </c>
      <c r="I4" s="140" t="s">
        <v>8</v>
      </c>
      <c r="J4" s="144" t="s">
        <v>2</v>
      </c>
      <c r="K4" s="139" t="s">
        <v>3</v>
      </c>
      <c r="L4" s="139" t="s">
        <v>4</v>
      </c>
      <c r="M4" s="139" t="s">
        <v>7</v>
      </c>
      <c r="N4" s="139" t="s">
        <v>5</v>
      </c>
      <c r="O4" s="141" t="s">
        <v>6</v>
      </c>
      <c r="P4" s="141" t="s">
        <v>8</v>
      </c>
      <c r="Q4" s="139" t="s">
        <v>2</v>
      </c>
      <c r="R4" s="139" t="s">
        <v>3</v>
      </c>
      <c r="S4" s="139" t="s">
        <v>4</v>
      </c>
      <c r="T4" s="139" t="s">
        <v>7</v>
      </c>
      <c r="U4" s="139" t="s">
        <v>5</v>
      </c>
      <c r="V4" s="141" t="s">
        <v>6</v>
      </c>
      <c r="W4" s="141" t="s">
        <v>8</v>
      </c>
      <c r="X4" s="139" t="s">
        <v>2</v>
      </c>
      <c r="Y4" s="139" t="s">
        <v>3</v>
      </c>
      <c r="Z4" s="139" t="s">
        <v>4</v>
      </c>
      <c r="AA4" s="139" t="s">
        <v>7</v>
      </c>
      <c r="AB4" s="139" t="s">
        <v>5</v>
      </c>
      <c r="AC4" s="141" t="s">
        <v>6</v>
      </c>
      <c r="AD4" s="141" t="s">
        <v>8</v>
      </c>
      <c r="AE4" s="139" t="s">
        <v>2</v>
      </c>
      <c r="AF4" s="139" t="s">
        <v>3</v>
      </c>
      <c r="AG4" s="139" t="s">
        <v>4</v>
      </c>
      <c r="AH4" s="355" t="s">
        <v>7</v>
      </c>
      <c r="AI4" s="355" t="s">
        <v>5</v>
      </c>
      <c r="AJ4" s="141" t="s">
        <v>6</v>
      </c>
      <c r="AK4" s="141" t="s">
        <v>8</v>
      </c>
      <c r="AL4" s="142" t="s">
        <v>23</v>
      </c>
      <c r="AM4" s="143" t="s">
        <v>9</v>
      </c>
      <c r="AN4" s="143" t="s">
        <v>10</v>
      </c>
      <c r="AO4" s="156" t="s">
        <v>11</v>
      </c>
      <c r="AP4" s="145"/>
      <c r="AQ4" s="146" t="s">
        <v>0</v>
      </c>
      <c r="AR4" s="138" t="s">
        <v>30</v>
      </c>
      <c r="AS4" s="147" t="s">
        <v>14</v>
      </c>
      <c r="AT4" s="143" t="s">
        <v>17</v>
      </c>
      <c r="AU4" s="148" t="s">
        <v>12</v>
      </c>
    </row>
    <row r="5" spans="1:47" s="12" customFormat="1" ht="31.5" customHeight="1">
      <c r="A5" s="100"/>
      <c r="B5" s="100"/>
      <c r="C5" s="362"/>
      <c r="D5" s="362"/>
      <c r="E5" s="101"/>
      <c r="F5" s="101"/>
      <c r="G5" s="101"/>
      <c r="H5" s="235"/>
      <c r="I5" s="235"/>
      <c r="J5" s="340"/>
      <c r="K5" s="101"/>
      <c r="L5" s="101"/>
      <c r="M5" s="101"/>
      <c r="N5" s="101"/>
      <c r="O5" s="286"/>
      <c r="P5" s="286"/>
      <c r="Q5" s="101"/>
      <c r="R5" s="101"/>
      <c r="S5" s="101"/>
      <c r="T5" s="101"/>
      <c r="U5" s="101"/>
      <c r="V5" s="286"/>
      <c r="W5" s="286"/>
      <c r="X5" s="101"/>
      <c r="Y5" s="101"/>
      <c r="Z5" s="101"/>
      <c r="AA5" s="101"/>
      <c r="AB5" s="101"/>
      <c r="AC5" s="105"/>
      <c r="AD5" s="105"/>
      <c r="AE5" s="101"/>
      <c r="AF5" s="332"/>
      <c r="AG5" s="332"/>
      <c r="AH5" s="353"/>
      <c r="AI5" s="353"/>
      <c r="AJ5" s="286"/>
      <c r="AK5" s="286"/>
      <c r="AL5" s="114">
        <f>COUNTIF(C5:AJ5,"x")</f>
        <v>0</v>
      </c>
      <c r="AM5" s="104">
        <f aca="true" t="shared" si="0" ref="AM5:AM36">SUM(H5+O5+V5+AC5+AJ5)</f>
        <v>0</v>
      </c>
      <c r="AN5" s="104">
        <f aca="true" t="shared" si="1" ref="AN5:AN36">SUM(I5+P5+W5+AD5+AK5)</f>
        <v>0</v>
      </c>
      <c r="AO5" s="104">
        <f aca="true" t="shared" si="2" ref="AO5:AO36">AM5-AN5</f>
        <v>0</v>
      </c>
      <c r="AP5" s="124"/>
      <c r="AQ5" s="239">
        <f aca="true" t="shared" si="3" ref="AQ5:AQ36">IF(A5="","",A5)</f>
      </c>
      <c r="AR5" s="239">
        <f aca="true" t="shared" si="4" ref="AR5:AR36">IF(B5="","",B5)</f>
      </c>
      <c r="AS5" s="113">
        <f>IF(ISNA(VLOOKUP(AQ5,'August 2021'!$A$5:$AU$108,46,FALSE)),0,VLOOKUP(AQ5,'August 2021'!$A$5:$AU$108,46,FALSE))</f>
        <v>0</v>
      </c>
      <c r="AT5" s="104">
        <f aca="true" t="shared" si="5" ref="AT5:AT36">AS5+AO5</f>
        <v>0</v>
      </c>
      <c r="AU5" s="208"/>
    </row>
    <row r="6" spans="1:47" s="13" customFormat="1" ht="31.5" customHeight="1">
      <c r="A6" s="163"/>
      <c r="B6" s="163"/>
      <c r="C6" s="362"/>
      <c r="D6" s="362"/>
      <c r="E6" s="101"/>
      <c r="F6" s="101"/>
      <c r="G6" s="101"/>
      <c r="H6" s="235"/>
      <c r="I6" s="235"/>
      <c r="J6" s="340"/>
      <c r="K6" s="101"/>
      <c r="L6" s="101"/>
      <c r="M6" s="101"/>
      <c r="N6" s="101"/>
      <c r="O6" s="286"/>
      <c r="P6" s="286"/>
      <c r="Q6" s="101"/>
      <c r="R6" s="101"/>
      <c r="S6" s="101"/>
      <c r="T6" s="101"/>
      <c r="U6" s="101"/>
      <c r="V6" s="286"/>
      <c r="W6" s="286"/>
      <c r="X6" s="101"/>
      <c r="Y6" s="101"/>
      <c r="Z6" s="101"/>
      <c r="AA6" s="101"/>
      <c r="AB6" s="101"/>
      <c r="AC6" s="105"/>
      <c r="AD6" s="105"/>
      <c r="AE6" s="101"/>
      <c r="AF6" s="332"/>
      <c r="AG6" s="332"/>
      <c r="AH6" s="353"/>
      <c r="AI6" s="353"/>
      <c r="AJ6" s="286"/>
      <c r="AK6" s="286"/>
      <c r="AL6" s="114">
        <v>0</v>
      </c>
      <c r="AM6" s="104">
        <f t="shared" si="0"/>
        <v>0</v>
      </c>
      <c r="AN6" s="104">
        <f t="shared" si="1"/>
        <v>0</v>
      </c>
      <c r="AO6" s="104">
        <f t="shared" si="2"/>
        <v>0</v>
      </c>
      <c r="AP6" s="124"/>
      <c r="AQ6" s="239">
        <f t="shared" si="3"/>
      </c>
      <c r="AR6" s="239">
        <f t="shared" si="4"/>
      </c>
      <c r="AS6" s="113">
        <f>IF(ISNA(VLOOKUP(AQ6,'August 2021'!$A$5:$AU$108,46,FALSE)),0,VLOOKUP(AQ6,'August 2021'!$A$5:$AU$108,46,FALSE))</f>
        <v>0</v>
      </c>
      <c r="AT6" s="104">
        <f t="shared" si="5"/>
        <v>0</v>
      </c>
      <c r="AU6" s="208"/>
    </row>
    <row r="7" spans="1:47" s="23" customFormat="1" ht="30.75" customHeight="1">
      <c r="A7" s="100"/>
      <c r="B7" s="314"/>
      <c r="C7" s="363"/>
      <c r="D7" s="363"/>
      <c r="E7" s="307"/>
      <c r="F7" s="307"/>
      <c r="G7" s="307"/>
      <c r="H7" s="315"/>
      <c r="I7" s="315"/>
      <c r="J7" s="341"/>
      <c r="K7" s="307"/>
      <c r="L7" s="307"/>
      <c r="M7" s="307"/>
      <c r="N7" s="307"/>
      <c r="O7" s="306"/>
      <c r="P7" s="306"/>
      <c r="Q7" s="316"/>
      <c r="R7" s="307"/>
      <c r="S7" s="307"/>
      <c r="T7" s="307"/>
      <c r="U7" s="307"/>
      <c r="V7" s="306"/>
      <c r="W7" s="306"/>
      <c r="X7" s="307"/>
      <c r="Y7" s="307"/>
      <c r="Z7" s="307"/>
      <c r="AA7" s="307"/>
      <c r="AB7" s="307"/>
      <c r="AC7" s="317"/>
      <c r="AD7" s="317"/>
      <c r="AE7" s="307"/>
      <c r="AF7" s="332"/>
      <c r="AG7" s="332"/>
      <c r="AH7" s="353"/>
      <c r="AI7" s="353"/>
      <c r="AJ7" s="306"/>
      <c r="AK7" s="306"/>
      <c r="AL7" s="114">
        <f>COUNTIF(C7:AJ7,"x")</f>
        <v>0</v>
      </c>
      <c r="AM7" s="104">
        <f t="shared" si="0"/>
        <v>0</v>
      </c>
      <c r="AN7" s="104">
        <f t="shared" si="1"/>
        <v>0</v>
      </c>
      <c r="AO7" s="104">
        <f t="shared" si="2"/>
        <v>0</v>
      </c>
      <c r="AP7" s="124"/>
      <c r="AQ7" s="239">
        <f t="shared" si="3"/>
      </c>
      <c r="AR7" s="239">
        <f t="shared" si="4"/>
      </c>
      <c r="AS7" s="113">
        <f>IF(ISNA(VLOOKUP(AQ7,'August 2021'!$A$5:$AU$108,46,FALSE)),0,VLOOKUP(AQ7,'August 2021'!$A$5:$AU$108,46,FALSE))</f>
        <v>0</v>
      </c>
      <c r="AT7" s="104">
        <f t="shared" si="5"/>
        <v>0</v>
      </c>
      <c r="AU7" s="309"/>
    </row>
    <row r="8" spans="1:47" s="12" customFormat="1" ht="31.5" customHeight="1">
      <c r="A8" s="100"/>
      <c r="B8" s="100"/>
      <c r="C8" s="362"/>
      <c r="D8" s="362"/>
      <c r="E8" s="101"/>
      <c r="F8" s="101"/>
      <c r="G8" s="101"/>
      <c r="H8" s="235"/>
      <c r="I8" s="235"/>
      <c r="J8" s="340"/>
      <c r="K8" s="101"/>
      <c r="L8" s="101"/>
      <c r="M8" s="101"/>
      <c r="N8" s="101"/>
      <c r="O8" s="286"/>
      <c r="P8" s="286"/>
      <c r="Q8" s="101"/>
      <c r="R8" s="101"/>
      <c r="S8" s="101"/>
      <c r="T8" s="101"/>
      <c r="U8" s="101"/>
      <c r="V8" s="286"/>
      <c r="W8" s="286"/>
      <c r="X8" s="101"/>
      <c r="Y8" s="101"/>
      <c r="Z8" s="101"/>
      <c r="AA8" s="101"/>
      <c r="AB8" s="101"/>
      <c r="AC8" s="105"/>
      <c r="AD8" s="105"/>
      <c r="AE8" s="101"/>
      <c r="AF8" s="332"/>
      <c r="AG8" s="332"/>
      <c r="AH8" s="353"/>
      <c r="AI8" s="353"/>
      <c r="AJ8" s="286"/>
      <c r="AK8" s="286"/>
      <c r="AL8" s="114">
        <f>COUNTIF(C8:AJ8,"x")</f>
        <v>0</v>
      </c>
      <c r="AM8" s="104">
        <f t="shared" si="0"/>
        <v>0</v>
      </c>
      <c r="AN8" s="104">
        <f t="shared" si="1"/>
        <v>0</v>
      </c>
      <c r="AO8" s="104">
        <f t="shared" si="2"/>
        <v>0</v>
      </c>
      <c r="AP8" s="124"/>
      <c r="AQ8" s="239">
        <f t="shared" si="3"/>
      </c>
      <c r="AR8" s="239">
        <f t="shared" si="4"/>
      </c>
      <c r="AS8" s="113">
        <f>IF(ISNA(VLOOKUP(AQ8,'August 2021'!$A$5:$AU$108,46,FALSE)),0,VLOOKUP(AQ8,'August 2021'!$A$5:$AU$108,46,FALSE))</f>
        <v>0</v>
      </c>
      <c r="AT8" s="104">
        <f t="shared" si="5"/>
        <v>0</v>
      </c>
      <c r="AU8" s="208"/>
    </row>
    <row r="9" spans="1:47" s="12" customFormat="1" ht="31.5" customHeight="1">
      <c r="A9" s="100"/>
      <c r="B9" s="100"/>
      <c r="C9" s="362"/>
      <c r="D9" s="362"/>
      <c r="E9" s="101"/>
      <c r="F9" s="101"/>
      <c r="G9" s="101"/>
      <c r="H9" s="235"/>
      <c r="I9" s="235"/>
      <c r="J9" s="340"/>
      <c r="K9" s="101"/>
      <c r="L9" s="101"/>
      <c r="M9" s="101"/>
      <c r="N9" s="101"/>
      <c r="O9" s="286"/>
      <c r="P9" s="286"/>
      <c r="Q9" s="101"/>
      <c r="R9" s="101"/>
      <c r="S9" s="101"/>
      <c r="T9" s="101"/>
      <c r="U9" s="101"/>
      <c r="V9" s="286"/>
      <c r="W9" s="286"/>
      <c r="X9" s="101"/>
      <c r="Y9" s="101"/>
      <c r="Z9" s="101"/>
      <c r="AA9" s="101"/>
      <c r="AB9" s="101"/>
      <c r="AC9" s="105"/>
      <c r="AD9" s="105"/>
      <c r="AE9" s="101"/>
      <c r="AF9" s="332"/>
      <c r="AG9" s="332"/>
      <c r="AH9" s="353"/>
      <c r="AI9" s="353"/>
      <c r="AJ9" s="286"/>
      <c r="AK9" s="286"/>
      <c r="AL9" s="114">
        <v>0</v>
      </c>
      <c r="AM9" s="104">
        <f t="shared" si="0"/>
        <v>0</v>
      </c>
      <c r="AN9" s="104">
        <f t="shared" si="1"/>
        <v>0</v>
      </c>
      <c r="AO9" s="104">
        <f t="shared" si="2"/>
        <v>0</v>
      </c>
      <c r="AP9" s="124"/>
      <c r="AQ9" s="239">
        <f t="shared" si="3"/>
      </c>
      <c r="AR9" s="239">
        <f t="shared" si="4"/>
      </c>
      <c r="AS9" s="113">
        <f>IF(ISNA(VLOOKUP(AQ9,'August 2021'!$A$5:$AU$108,46,FALSE)),0,VLOOKUP(AQ9,'August 2021'!$A$5:$AU$108,46,FALSE))</f>
        <v>0</v>
      </c>
      <c r="AT9" s="104">
        <f t="shared" si="5"/>
        <v>0</v>
      </c>
      <c r="AU9" s="208"/>
    </row>
    <row r="10" spans="1:47" s="13" customFormat="1" ht="31.5" customHeight="1">
      <c r="A10" s="100"/>
      <c r="B10" s="100"/>
      <c r="C10" s="362"/>
      <c r="D10" s="362"/>
      <c r="E10" s="101"/>
      <c r="F10" s="101"/>
      <c r="G10" s="101"/>
      <c r="H10" s="235"/>
      <c r="I10" s="235"/>
      <c r="J10" s="340"/>
      <c r="K10" s="101"/>
      <c r="L10" s="101"/>
      <c r="M10" s="101"/>
      <c r="N10" s="101"/>
      <c r="O10" s="286"/>
      <c r="P10" s="286"/>
      <c r="Q10" s="101"/>
      <c r="R10" s="101"/>
      <c r="S10" s="101"/>
      <c r="T10" s="101"/>
      <c r="U10" s="101"/>
      <c r="V10" s="286"/>
      <c r="W10" s="286"/>
      <c r="X10" s="101"/>
      <c r="Y10" s="101"/>
      <c r="Z10" s="101"/>
      <c r="AA10" s="101"/>
      <c r="AB10" s="101"/>
      <c r="AC10" s="105"/>
      <c r="AD10" s="105"/>
      <c r="AE10" s="101"/>
      <c r="AF10" s="332"/>
      <c r="AG10" s="332"/>
      <c r="AH10" s="353"/>
      <c r="AI10" s="353"/>
      <c r="AJ10" s="286"/>
      <c r="AK10" s="286"/>
      <c r="AL10" s="114">
        <v>0</v>
      </c>
      <c r="AM10" s="104">
        <f t="shared" si="0"/>
        <v>0</v>
      </c>
      <c r="AN10" s="104">
        <f t="shared" si="1"/>
        <v>0</v>
      </c>
      <c r="AO10" s="104">
        <f t="shared" si="2"/>
        <v>0</v>
      </c>
      <c r="AP10" s="124"/>
      <c r="AQ10" s="239">
        <f t="shared" si="3"/>
      </c>
      <c r="AR10" s="239">
        <f t="shared" si="4"/>
      </c>
      <c r="AS10" s="113">
        <f>IF(ISNA(VLOOKUP(AQ10,'August 2021'!$A$5:$AU$108,46,FALSE)),0,VLOOKUP(AQ10,'August 2021'!$A$5:$AU$108,46,FALSE))</f>
        <v>0</v>
      </c>
      <c r="AT10" s="104">
        <f t="shared" si="5"/>
        <v>0</v>
      </c>
      <c r="AU10" s="208"/>
    </row>
    <row r="11" spans="1:47" s="13" customFormat="1" ht="31.5" customHeight="1">
      <c r="A11" s="100"/>
      <c r="B11" s="100"/>
      <c r="C11" s="362"/>
      <c r="D11" s="362"/>
      <c r="E11" s="101"/>
      <c r="F11" s="101"/>
      <c r="G11" s="101"/>
      <c r="H11" s="235"/>
      <c r="I11" s="235"/>
      <c r="J11" s="340"/>
      <c r="K11" s="101"/>
      <c r="L11" s="101"/>
      <c r="M11" s="101"/>
      <c r="N11" s="101"/>
      <c r="O11" s="286"/>
      <c r="P11" s="286"/>
      <c r="Q11" s="101"/>
      <c r="R11" s="101"/>
      <c r="S11" s="101"/>
      <c r="T11" s="101"/>
      <c r="U11" s="101"/>
      <c r="V11" s="286"/>
      <c r="W11" s="286"/>
      <c r="X11" s="101"/>
      <c r="Y11" s="101"/>
      <c r="Z11" s="101"/>
      <c r="AA11" s="101"/>
      <c r="AB11" s="101"/>
      <c r="AC11" s="105"/>
      <c r="AD11" s="105"/>
      <c r="AE11" s="101"/>
      <c r="AF11" s="332"/>
      <c r="AG11" s="332"/>
      <c r="AH11" s="353"/>
      <c r="AI11" s="353"/>
      <c r="AJ11" s="286"/>
      <c r="AK11" s="286"/>
      <c r="AL11" s="114">
        <f>COUNTIF(C11:AJ11,"x")</f>
        <v>0</v>
      </c>
      <c r="AM11" s="104">
        <f t="shared" si="0"/>
        <v>0</v>
      </c>
      <c r="AN11" s="104">
        <f t="shared" si="1"/>
        <v>0</v>
      </c>
      <c r="AO11" s="104">
        <f t="shared" si="2"/>
        <v>0</v>
      </c>
      <c r="AP11" s="124"/>
      <c r="AQ11" s="239">
        <f t="shared" si="3"/>
      </c>
      <c r="AR11" s="239">
        <f t="shared" si="4"/>
      </c>
      <c r="AS11" s="113">
        <f>IF(ISNA(VLOOKUP(AQ11,'August 2021'!$A$5:$AU$108,46,FALSE)),0,VLOOKUP(AQ11,'August 2021'!$A$5:$AU$108,46,FALSE))</f>
        <v>0</v>
      </c>
      <c r="AT11" s="104">
        <f t="shared" si="5"/>
        <v>0</v>
      </c>
      <c r="AU11" s="208"/>
    </row>
    <row r="12" spans="1:47" s="12" customFormat="1" ht="31.5" customHeight="1">
      <c r="A12" s="100"/>
      <c r="B12" s="100"/>
      <c r="C12" s="362"/>
      <c r="D12" s="362"/>
      <c r="E12" s="101"/>
      <c r="F12" s="101"/>
      <c r="G12" s="101"/>
      <c r="H12" s="235"/>
      <c r="I12" s="235"/>
      <c r="J12" s="340"/>
      <c r="K12" s="101"/>
      <c r="L12" s="101"/>
      <c r="M12" s="101"/>
      <c r="N12" s="101"/>
      <c r="O12" s="286"/>
      <c r="P12" s="286"/>
      <c r="Q12" s="101"/>
      <c r="R12" s="101"/>
      <c r="S12" s="101"/>
      <c r="T12" s="101"/>
      <c r="U12" s="101"/>
      <c r="V12" s="286"/>
      <c r="W12" s="286"/>
      <c r="X12" s="101"/>
      <c r="Y12" s="101"/>
      <c r="Z12" s="101"/>
      <c r="AA12" s="101"/>
      <c r="AB12" s="101"/>
      <c r="AC12" s="105"/>
      <c r="AD12" s="105"/>
      <c r="AE12" s="101"/>
      <c r="AF12" s="332"/>
      <c r="AG12" s="332"/>
      <c r="AH12" s="353"/>
      <c r="AI12" s="353"/>
      <c r="AJ12" s="286"/>
      <c r="AK12" s="286"/>
      <c r="AL12" s="114">
        <f>COUNTIF(C12:AJ12,"x")</f>
        <v>0</v>
      </c>
      <c r="AM12" s="104">
        <f t="shared" si="0"/>
        <v>0</v>
      </c>
      <c r="AN12" s="104">
        <f t="shared" si="1"/>
        <v>0</v>
      </c>
      <c r="AO12" s="104">
        <f t="shared" si="2"/>
        <v>0</v>
      </c>
      <c r="AP12" s="124"/>
      <c r="AQ12" s="239">
        <f t="shared" si="3"/>
      </c>
      <c r="AR12" s="239">
        <f t="shared" si="4"/>
      </c>
      <c r="AS12" s="113">
        <f>IF(ISNA(VLOOKUP(AQ12,'August 2021'!$A$5:$AU$108,46,FALSE)),0,VLOOKUP(AQ12,'August 2021'!$A$5:$AU$108,46,FALSE))</f>
        <v>0</v>
      </c>
      <c r="AT12" s="104">
        <f t="shared" si="5"/>
        <v>0</v>
      </c>
      <c r="AU12" s="208"/>
    </row>
    <row r="13" spans="1:47" s="12" customFormat="1" ht="31.5" customHeight="1">
      <c r="A13" s="100"/>
      <c r="B13" s="100"/>
      <c r="C13" s="362"/>
      <c r="D13" s="362"/>
      <c r="E13" s="101"/>
      <c r="F13" s="101"/>
      <c r="G13" s="101"/>
      <c r="H13" s="235"/>
      <c r="I13" s="235"/>
      <c r="J13" s="340"/>
      <c r="K13" s="101"/>
      <c r="L13" s="101"/>
      <c r="M13" s="101"/>
      <c r="N13" s="101"/>
      <c r="O13" s="286"/>
      <c r="P13" s="286"/>
      <c r="Q13" s="101"/>
      <c r="R13" s="101"/>
      <c r="S13" s="101"/>
      <c r="T13" s="101"/>
      <c r="U13" s="101"/>
      <c r="V13" s="286"/>
      <c r="W13" s="286"/>
      <c r="X13" s="101"/>
      <c r="Y13" s="101"/>
      <c r="Z13" s="101"/>
      <c r="AA13" s="101"/>
      <c r="AB13" s="101"/>
      <c r="AC13" s="105"/>
      <c r="AD13" s="105"/>
      <c r="AE13" s="101"/>
      <c r="AF13" s="332"/>
      <c r="AG13" s="332"/>
      <c r="AH13" s="353"/>
      <c r="AI13" s="353"/>
      <c r="AJ13" s="286"/>
      <c r="AK13" s="286"/>
      <c r="AL13" s="114">
        <v>0</v>
      </c>
      <c r="AM13" s="104">
        <f t="shared" si="0"/>
        <v>0</v>
      </c>
      <c r="AN13" s="104">
        <f t="shared" si="1"/>
        <v>0</v>
      </c>
      <c r="AO13" s="104">
        <f t="shared" si="2"/>
        <v>0</v>
      </c>
      <c r="AP13" s="124"/>
      <c r="AQ13" s="239">
        <f t="shared" si="3"/>
      </c>
      <c r="AR13" s="239">
        <f t="shared" si="4"/>
      </c>
      <c r="AS13" s="113">
        <f>IF(ISNA(VLOOKUP(AQ13,'August 2021'!$A$5:$AU$108,46,FALSE)),0,VLOOKUP(AQ13,'August 2021'!$A$5:$AU$108,46,FALSE))</f>
        <v>0</v>
      </c>
      <c r="AT13" s="104">
        <f t="shared" si="5"/>
        <v>0</v>
      </c>
      <c r="AU13" s="208"/>
    </row>
    <row r="14" spans="1:47" s="13" customFormat="1" ht="31.5" customHeight="1">
      <c r="A14" s="100"/>
      <c r="B14" s="100"/>
      <c r="C14" s="362"/>
      <c r="D14" s="362"/>
      <c r="E14" s="101"/>
      <c r="F14" s="101"/>
      <c r="G14" s="101"/>
      <c r="H14" s="235"/>
      <c r="I14" s="235"/>
      <c r="J14" s="340"/>
      <c r="K14" s="101"/>
      <c r="L14" s="101"/>
      <c r="M14" s="101"/>
      <c r="N14" s="101"/>
      <c r="O14" s="286"/>
      <c r="P14" s="286"/>
      <c r="Q14" s="101"/>
      <c r="R14" s="101"/>
      <c r="S14" s="101"/>
      <c r="T14" s="101"/>
      <c r="U14" s="101"/>
      <c r="V14" s="286"/>
      <c r="W14" s="286"/>
      <c r="X14" s="101"/>
      <c r="Y14" s="101"/>
      <c r="Z14" s="101"/>
      <c r="AA14" s="101"/>
      <c r="AB14" s="101"/>
      <c r="AC14" s="105"/>
      <c r="AD14" s="105"/>
      <c r="AE14" s="101"/>
      <c r="AF14" s="332"/>
      <c r="AG14" s="332"/>
      <c r="AH14" s="353"/>
      <c r="AI14" s="353"/>
      <c r="AJ14" s="286"/>
      <c r="AK14" s="286"/>
      <c r="AL14" s="114">
        <f>COUNTIF(C14:AJ14,"x")</f>
        <v>0</v>
      </c>
      <c r="AM14" s="104">
        <f t="shared" si="0"/>
        <v>0</v>
      </c>
      <c r="AN14" s="104">
        <f t="shared" si="1"/>
        <v>0</v>
      </c>
      <c r="AO14" s="104">
        <f t="shared" si="2"/>
        <v>0</v>
      </c>
      <c r="AP14" s="124"/>
      <c r="AQ14" s="239">
        <f t="shared" si="3"/>
      </c>
      <c r="AR14" s="239">
        <f t="shared" si="4"/>
      </c>
      <c r="AS14" s="113">
        <f>IF(ISNA(VLOOKUP(AQ14,'August 2021'!$A$5:$AU$108,46,FALSE)),0,VLOOKUP(AQ14,'August 2021'!$A$5:$AU$108,46,FALSE))</f>
        <v>0</v>
      </c>
      <c r="AT14" s="104">
        <f t="shared" si="5"/>
        <v>0</v>
      </c>
      <c r="AU14" s="208"/>
    </row>
    <row r="15" spans="1:47" s="13" customFormat="1" ht="31.5" customHeight="1">
      <c r="A15" s="100"/>
      <c r="B15" s="100"/>
      <c r="C15" s="362"/>
      <c r="D15" s="362"/>
      <c r="E15" s="101"/>
      <c r="F15" s="101"/>
      <c r="G15" s="101"/>
      <c r="H15" s="235"/>
      <c r="I15" s="235"/>
      <c r="J15" s="340"/>
      <c r="K15" s="101"/>
      <c r="L15" s="101"/>
      <c r="M15" s="101"/>
      <c r="N15" s="101"/>
      <c r="O15" s="286"/>
      <c r="P15" s="286"/>
      <c r="Q15" s="101"/>
      <c r="R15" s="101"/>
      <c r="S15" s="101"/>
      <c r="T15" s="101"/>
      <c r="U15" s="101"/>
      <c r="V15" s="286"/>
      <c r="W15" s="286"/>
      <c r="X15" s="101"/>
      <c r="Y15" s="101"/>
      <c r="Z15" s="101"/>
      <c r="AA15" s="101"/>
      <c r="AB15" s="101"/>
      <c r="AC15" s="105"/>
      <c r="AD15" s="105"/>
      <c r="AE15" s="101"/>
      <c r="AF15" s="332"/>
      <c r="AG15" s="332"/>
      <c r="AH15" s="353"/>
      <c r="AI15" s="353"/>
      <c r="AJ15" s="286"/>
      <c r="AK15" s="286"/>
      <c r="AL15" s="114">
        <f>COUNTIF(C15:AJ15,"x")</f>
        <v>0</v>
      </c>
      <c r="AM15" s="104">
        <f t="shared" si="0"/>
        <v>0</v>
      </c>
      <c r="AN15" s="104">
        <f t="shared" si="1"/>
        <v>0</v>
      </c>
      <c r="AO15" s="104">
        <f t="shared" si="2"/>
        <v>0</v>
      </c>
      <c r="AP15" s="124"/>
      <c r="AQ15" s="239">
        <f t="shared" si="3"/>
      </c>
      <c r="AR15" s="239">
        <f t="shared" si="4"/>
      </c>
      <c r="AS15" s="113">
        <f>IF(ISNA(VLOOKUP(AQ15,'August 2021'!$A$5:$AU$108,46,FALSE)),0,VLOOKUP(AQ15,'August 2021'!$A$5:$AU$108,46,FALSE))</f>
        <v>0</v>
      </c>
      <c r="AT15" s="104">
        <f t="shared" si="5"/>
        <v>0</v>
      </c>
      <c r="AU15" s="208"/>
    </row>
    <row r="16" spans="1:47" s="12" customFormat="1" ht="31.5" customHeight="1">
      <c r="A16" s="100"/>
      <c r="B16" s="100"/>
      <c r="C16" s="362"/>
      <c r="D16" s="362"/>
      <c r="E16" s="101"/>
      <c r="F16" s="101"/>
      <c r="G16" s="101"/>
      <c r="H16" s="235"/>
      <c r="I16" s="235"/>
      <c r="J16" s="340"/>
      <c r="K16" s="101"/>
      <c r="L16" s="101"/>
      <c r="M16" s="101"/>
      <c r="N16" s="101"/>
      <c r="O16" s="286"/>
      <c r="P16" s="286"/>
      <c r="Q16" s="101"/>
      <c r="R16" s="101"/>
      <c r="S16" s="101"/>
      <c r="T16" s="101"/>
      <c r="U16" s="101"/>
      <c r="V16" s="286"/>
      <c r="W16" s="286"/>
      <c r="X16" s="101"/>
      <c r="Y16" s="101"/>
      <c r="Z16" s="101"/>
      <c r="AA16" s="101"/>
      <c r="AB16" s="101"/>
      <c r="AC16" s="105"/>
      <c r="AD16" s="105"/>
      <c r="AE16" s="101"/>
      <c r="AF16" s="332"/>
      <c r="AG16" s="332"/>
      <c r="AH16" s="353"/>
      <c r="AI16" s="353"/>
      <c r="AJ16" s="286"/>
      <c r="AK16" s="286"/>
      <c r="AL16" s="114">
        <f>COUNTIF(C16:AJ16,"x")</f>
        <v>0</v>
      </c>
      <c r="AM16" s="104">
        <f t="shared" si="0"/>
        <v>0</v>
      </c>
      <c r="AN16" s="104">
        <f t="shared" si="1"/>
        <v>0</v>
      </c>
      <c r="AO16" s="104">
        <f t="shared" si="2"/>
        <v>0</v>
      </c>
      <c r="AP16" s="124"/>
      <c r="AQ16" s="239">
        <f t="shared" si="3"/>
      </c>
      <c r="AR16" s="239">
        <f t="shared" si="4"/>
      </c>
      <c r="AS16" s="113">
        <f>IF(ISNA(VLOOKUP(AQ16,'August 2021'!$A$5:$AU$108,46,FALSE)),0,VLOOKUP(AQ16,'August 2021'!$A$5:$AU$108,46,FALSE))</f>
        <v>0</v>
      </c>
      <c r="AT16" s="104">
        <f t="shared" si="5"/>
        <v>0</v>
      </c>
      <c r="AU16" s="208"/>
    </row>
    <row r="17" spans="1:47" s="13" customFormat="1" ht="31.5" customHeight="1">
      <c r="A17" s="100"/>
      <c r="B17" s="100"/>
      <c r="C17" s="362"/>
      <c r="D17" s="362"/>
      <c r="E17" s="101"/>
      <c r="F17" s="101"/>
      <c r="G17" s="101"/>
      <c r="H17" s="235"/>
      <c r="I17" s="235"/>
      <c r="J17" s="340"/>
      <c r="K17" s="101"/>
      <c r="L17" s="101"/>
      <c r="M17" s="101"/>
      <c r="N17" s="101"/>
      <c r="O17" s="286"/>
      <c r="P17" s="286"/>
      <c r="Q17" s="101"/>
      <c r="R17" s="101"/>
      <c r="S17" s="101"/>
      <c r="T17" s="101"/>
      <c r="U17" s="101"/>
      <c r="V17" s="286"/>
      <c r="W17" s="286"/>
      <c r="X17" s="101"/>
      <c r="Y17" s="101"/>
      <c r="Z17" s="101"/>
      <c r="AA17" s="101"/>
      <c r="AB17" s="101"/>
      <c r="AC17" s="105"/>
      <c r="AD17" s="105"/>
      <c r="AE17" s="101"/>
      <c r="AF17" s="332"/>
      <c r="AG17" s="332"/>
      <c r="AH17" s="353"/>
      <c r="AI17" s="353"/>
      <c r="AJ17" s="286"/>
      <c r="AK17" s="286"/>
      <c r="AL17" s="114">
        <v>0</v>
      </c>
      <c r="AM17" s="104">
        <f t="shared" si="0"/>
        <v>0</v>
      </c>
      <c r="AN17" s="104">
        <f t="shared" si="1"/>
        <v>0</v>
      </c>
      <c r="AO17" s="104">
        <f t="shared" si="2"/>
        <v>0</v>
      </c>
      <c r="AP17" s="124"/>
      <c r="AQ17" s="239">
        <f t="shared" si="3"/>
      </c>
      <c r="AR17" s="239">
        <f t="shared" si="4"/>
      </c>
      <c r="AS17" s="113">
        <f>IF(ISNA(VLOOKUP(AQ17,'August 2021'!$A$5:$AU$108,46,FALSE)),0,VLOOKUP(AQ17,'August 2021'!$A$5:$AU$108,46,FALSE))</f>
        <v>0</v>
      </c>
      <c r="AT17" s="104">
        <f t="shared" si="5"/>
        <v>0</v>
      </c>
      <c r="AU17" s="208"/>
    </row>
    <row r="18" spans="1:47" s="12" customFormat="1" ht="31.5" customHeight="1">
      <c r="A18" s="100"/>
      <c r="B18" s="100"/>
      <c r="C18" s="362"/>
      <c r="D18" s="362"/>
      <c r="E18" s="101"/>
      <c r="F18" s="101"/>
      <c r="G18" s="101"/>
      <c r="H18" s="235"/>
      <c r="I18" s="235"/>
      <c r="J18" s="340"/>
      <c r="K18" s="101"/>
      <c r="L18" s="101"/>
      <c r="M18" s="101"/>
      <c r="N18" s="101"/>
      <c r="O18" s="286"/>
      <c r="P18" s="286"/>
      <c r="Q18" s="101"/>
      <c r="R18" s="101"/>
      <c r="S18" s="101"/>
      <c r="T18" s="101"/>
      <c r="U18" s="101"/>
      <c r="V18" s="286"/>
      <c r="W18" s="286"/>
      <c r="X18" s="101"/>
      <c r="Y18" s="101"/>
      <c r="Z18" s="101"/>
      <c r="AA18" s="101"/>
      <c r="AB18" s="101"/>
      <c r="AC18" s="105"/>
      <c r="AD18" s="105"/>
      <c r="AE18" s="101"/>
      <c r="AF18" s="332"/>
      <c r="AG18" s="332"/>
      <c r="AH18" s="353"/>
      <c r="AI18" s="353"/>
      <c r="AJ18" s="286"/>
      <c r="AK18" s="286"/>
      <c r="AL18" s="114">
        <f aca="true" t="shared" si="6" ref="AL18:AL49">COUNTIF(C18:AJ18,"x")</f>
        <v>0</v>
      </c>
      <c r="AM18" s="104">
        <f t="shared" si="0"/>
        <v>0</v>
      </c>
      <c r="AN18" s="104">
        <f t="shared" si="1"/>
        <v>0</v>
      </c>
      <c r="AO18" s="104">
        <f t="shared" si="2"/>
        <v>0</v>
      </c>
      <c r="AP18" s="124"/>
      <c r="AQ18" s="239">
        <f t="shared" si="3"/>
      </c>
      <c r="AR18" s="239">
        <f t="shared" si="4"/>
      </c>
      <c r="AS18" s="113">
        <f>IF(ISNA(VLOOKUP(AQ18,'August 2021'!$A$5:$AU$108,46,FALSE)),0,VLOOKUP(AQ18,'August 2021'!$A$5:$AU$108,46,FALSE))</f>
        <v>0</v>
      </c>
      <c r="AT18" s="104">
        <f t="shared" si="5"/>
        <v>0</v>
      </c>
      <c r="AU18" s="208"/>
    </row>
    <row r="19" spans="1:47" s="13" customFormat="1" ht="31.5" customHeight="1">
      <c r="A19" s="100"/>
      <c r="B19" s="100"/>
      <c r="C19" s="362"/>
      <c r="D19" s="362"/>
      <c r="E19" s="101"/>
      <c r="F19" s="101"/>
      <c r="G19" s="101"/>
      <c r="H19" s="235"/>
      <c r="I19" s="235"/>
      <c r="J19" s="340"/>
      <c r="K19" s="101"/>
      <c r="L19" s="101"/>
      <c r="M19" s="101"/>
      <c r="N19" s="101"/>
      <c r="O19" s="286"/>
      <c r="P19" s="286"/>
      <c r="Q19" s="101"/>
      <c r="R19" s="101"/>
      <c r="S19" s="101"/>
      <c r="T19" s="101"/>
      <c r="U19" s="101"/>
      <c r="V19" s="286"/>
      <c r="W19" s="286"/>
      <c r="X19" s="101"/>
      <c r="Y19" s="101"/>
      <c r="Z19" s="101"/>
      <c r="AA19" s="101"/>
      <c r="AB19" s="101"/>
      <c r="AC19" s="105"/>
      <c r="AD19" s="105"/>
      <c r="AE19" s="101"/>
      <c r="AF19" s="332"/>
      <c r="AG19" s="332"/>
      <c r="AH19" s="353"/>
      <c r="AI19" s="353"/>
      <c r="AJ19" s="286"/>
      <c r="AK19" s="286"/>
      <c r="AL19" s="114">
        <f t="shared" si="6"/>
        <v>0</v>
      </c>
      <c r="AM19" s="104">
        <f t="shared" si="0"/>
        <v>0</v>
      </c>
      <c r="AN19" s="104">
        <f t="shared" si="1"/>
        <v>0</v>
      </c>
      <c r="AO19" s="104">
        <f t="shared" si="2"/>
        <v>0</v>
      </c>
      <c r="AP19" s="124"/>
      <c r="AQ19" s="239">
        <f t="shared" si="3"/>
      </c>
      <c r="AR19" s="239">
        <f t="shared" si="4"/>
      </c>
      <c r="AS19" s="113">
        <f>IF(ISNA(VLOOKUP(AQ19,'August 2021'!$A$5:$AU$108,46,FALSE)),0,VLOOKUP(AQ19,'August 2021'!$A$5:$AU$108,46,FALSE))</f>
        <v>0</v>
      </c>
      <c r="AT19" s="104">
        <f t="shared" si="5"/>
        <v>0</v>
      </c>
      <c r="AU19" s="208"/>
    </row>
    <row r="20" spans="1:47" s="12" customFormat="1" ht="31.5" customHeight="1">
      <c r="A20" s="100"/>
      <c r="B20" s="100"/>
      <c r="C20" s="362"/>
      <c r="D20" s="362"/>
      <c r="E20" s="101"/>
      <c r="F20" s="101"/>
      <c r="G20" s="101"/>
      <c r="H20" s="235"/>
      <c r="I20" s="235"/>
      <c r="J20" s="340"/>
      <c r="K20" s="101"/>
      <c r="L20" s="101"/>
      <c r="M20" s="101"/>
      <c r="N20" s="101"/>
      <c r="O20" s="286"/>
      <c r="P20" s="286"/>
      <c r="Q20" s="101"/>
      <c r="R20" s="101"/>
      <c r="S20" s="101"/>
      <c r="T20" s="101"/>
      <c r="U20" s="101"/>
      <c r="V20" s="286"/>
      <c r="W20" s="286"/>
      <c r="X20" s="101"/>
      <c r="Y20" s="101"/>
      <c r="Z20" s="101"/>
      <c r="AA20" s="101"/>
      <c r="AB20" s="101"/>
      <c r="AC20" s="105"/>
      <c r="AD20" s="105"/>
      <c r="AE20" s="101"/>
      <c r="AF20" s="332"/>
      <c r="AG20" s="332"/>
      <c r="AH20" s="353"/>
      <c r="AI20" s="353"/>
      <c r="AJ20" s="286"/>
      <c r="AK20" s="286"/>
      <c r="AL20" s="114">
        <f t="shared" si="6"/>
        <v>0</v>
      </c>
      <c r="AM20" s="104">
        <f t="shared" si="0"/>
        <v>0</v>
      </c>
      <c r="AN20" s="104">
        <f t="shared" si="1"/>
        <v>0</v>
      </c>
      <c r="AO20" s="104">
        <f t="shared" si="2"/>
        <v>0</v>
      </c>
      <c r="AP20" s="124"/>
      <c r="AQ20" s="239">
        <f t="shared" si="3"/>
      </c>
      <c r="AR20" s="239">
        <f t="shared" si="4"/>
      </c>
      <c r="AS20" s="113">
        <f>IF(ISNA(VLOOKUP(AQ20,'August 2021'!$A$5:$AU$108,46,FALSE)),0,VLOOKUP(AQ20,'August 2021'!$A$5:$AU$108,46,FALSE))</f>
        <v>0</v>
      </c>
      <c r="AT20" s="104">
        <f t="shared" si="5"/>
        <v>0</v>
      </c>
      <c r="AU20" s="208"/>
    </row>
    <row r="21" spans="1:47" s="13" customFormat="1" ht="31.5" customHeight="1">
      <c r="A21" s="100"/>
      <c r="B21" s="100"/>
      <c r="C21" s="362"/>
      <c r="D21" s="362"/>
      <c r="E21" s="101"/>
      <c r="F21" s="101"/>
      <c r="G21" s="101"/>
      <c r="H21" s="235"/>
      <c r="I21" s="235"/>
      <c r="J21" s="340"/>
      <c r="K21" s="101"/>
      <c r="L21" s="101"/>
      <c r="M21" s="101"/>
      <c r="N21" s="101"/>
      <c r="O21" s="286"/>
      <c r="P21" s="286"/>
      <c r="Q21" s="101"/>
      <c r="R21" s="101"/>
      <c r="S21" s="101"/>
      <c r="T21" s="101"/>
      <c r="U21" s="101"/>
      <c r="V21" s="286"/>
      <c r="W21" s="286"/>
      <c r="X21" s="101"/>
      <c r="Y21" s="101"/>
      <c r="Z21" s="101"/>
      <c r="AA21" s="101"/>
      <c r="AB21" s="101"/>
      <c r="AC21" s="105"/>
      <c r="AD21" s="105"/>
      <c r="AE21" s="101"/>
      <c r="AF21" s="332"/>
      <c r="AG21" s="332"/>
      <c r="AH21" s="353"/>
      <c r="AI21" s="353"/>
      <c r="AJ21" s="286"/>
      <c r="AK21" s="286"/>
      <c r="AL21" s="114">
        <f t="shared" si="6"/>
        <v>0</v>
      </c>
      <c r="AM21" s="104">
        <f t="shared" si="0"/>
        <v>0</v>
      </c>
      <c r="AN21" s="104">
        <f t="shared" si="1"/>
        <v>0</v>
      </c>
      <c r="AO21" s="104">
        <f t="shared" si="2"/>
        <v>0</v>
      </c>
      <c r="AP21" s="124"/>
      <c r="AQ21" s="239">
        <f t="shared" si="3"/>
      </c>
      <c r="AR21" s="239">
        <f t="shared" si="4"/>
      </c>
      <c r="AS21" s="113">
        <f>IF(ISNA(VLOOKUP(AQ21,'August 2021'!$A$5:$AU$108,46,FALSE)),0,VLOOKUP(AQ21,'August 2021'!$A$5:$AU$108,46,FALSE))</f>
        <v>0</v>
      </c>
      <c r="AT21" s="104">
        <f t="shared" si="5"/>
        <v>0</v>
      </c>
      <c r="AU21" s="208"/>
    </row>
    <row r="22" spans="1:47" s="12" customFormat="1" ht="31.5" customHeight="1">
      <c r="A22" s="100"/>
      <c r="B22" s="100"/>
      <c r="C22" s="362"/>
      <c r="D22" s="362"/>
      <c r="E22" s="101"/>
      <c r="F22" s="101"/>
      <c r="G22" s="101"/>
      <c r="H22" s="235"/>
      <c r="I22" s="235"/>
      <c r="J22" s="340"/>
      <c r="K22" s="101"/>
      <c r="L22" s="101"/>
      <c r="M22" s="101"/>
      <c r="N22" s="101"/>
      <c r="O22" s="286"/>
      <c r="P22" s="286"/>
      <c r="Q22" s="101"/>
      <c r="R22" s="101"/>
      <c r="S22" s="101"/>
      <c r="T22" s="101"/>
      <c r="U22" s="101"/>
      <c r="V22" s="286"/>
      <c r="W22" s="286"/>
      <c r="X22" s="101"/>
      <c r="Y22" s="101"/>
      <c r="Z22" s="101"/>
      <c r="AA22" s="101"/>
      <c r="AB22" s="101"/>
      <c r="AC22" s="105"/>
      <c r="AD22" s="105"/>
      <c r="AE22" s="101"/>
      <c r="AF22" s="332"/>
      <c r="AG22" s="332"/>
      <c r="AH22" s="353"/>
      <c r="AI22" s="353"/>
      <c r="AJ22" s="286"/>
      <c r="AK22" s="286"/>
      <c r="AL22" s="114">
        <f t="shared" si="6"/>
        <v>0</v>
      </c>
      <c r="AM22" s="104">
        <f t="shared" si="0"/>
        <v>0</v>
      </c>
      <c r="AN22" s="104">
        <f t="shared" si="1"/>
        <v>0</v>
      </c>
      <c r="AO22" s="104">
        <f t="shared" si="2"/>
        <v>0</v>
      </c>
      <c r="AP22" s="124"/>
      <c r="AQ22" s="239">
        <f t="shared" si="3"/>
      </c>
      <c r="AR22" s="239">
        <f t="shared" si="4"/>
      </c>
      <c r="AS22" s="113">
        <f>IF(ISNA(VLOOKUP(AQ22,'August 2021'!$A$5:$AU$108,46,FALSE)),0,VLOOKUP(AQ22,'August 2021'!$A$5:$AU$108,46,FALSE))</f>
        <v>0</v>
      </c>
      <c r="AT22" s="104">
        <f t="shared" si="5"/>
        <v>0</v>
      </c>
      <c r="AU22" s="208"/>
    </row>
    <row r="23" spans="1:47" s="12" customFormat="1" ht="31.5" customHeight="1">
      <c r="A23" s="100"/>
      <c r="B23" s="100"/>
      <c r="C23" s="362"/>
      <c r="D23" s="362"/>
      <c r="E23" s="101"/>
      <c r="F23" s="101"/>
      <c r="G23" s="101"/>
      <c r="H23" s="235"/>
      <c r="I23" s="235"/>
      <c r="J23" s="340"/>
      <c r="K23" s="101"/>
      <c r="L23" s="101"/>
      <c r="M23" s="101"/>
      <c r="N23" s="101"/>
      <c r="O23" s="286"/>
      <c r="P23" s="286"/>
      <c r="Q23" s="101"/>
      <c r="R23" s="101"/>
      <c r="S23" s="101"/>
      <c r="T23" s="101"/>
      <c r="U23" s="101"/>
      <c r="V23" s="286"/>
      <c r="W23" s="286"/>
      <c r="X23" s="101"/>
      <c r="Y23" s="101"/>
      <c r="Z23" s="101"/>
      <c r="AA23" s="101"/>
      <c r="AB23" s="101"/>
      <c r="AC23" s="105"/>
      <c r="AD23" s="105"/>
      <c r="AE23" s="101"/>
      <c r="AF23" s="332"/>
      <c r="AG23" s="332"/>
      <c r="AH23" s="353"/>
      <c r="AI23" s="353"/>
      <c r="AJ23" s="286"/>
      <c r="AK23" s="286"/>
      <c r="AL23" s="114">
        <f t="shared" si="6"/>
        <v>0</v>
      </c>
      <c r="AM23" s="104">
        <f t="shared" si="0"/>
        <v>0</v>
      </c>
      <c r="AN23" s="104">
        <f t="shared" si="1"/>
        <v>0</v>
      </c>
      <c r="AO23" s="104">
        <f t="shared" si="2"/>
        <v>0</v>
      </c>
      <c r="AP23" s="124"/>
      <c r="AQ23" s="239">
        <f t="shared" si="3"/>
      </c>
      <c r="AR23" s="239">
        <f t="shared" si="4"/>
      </c>
      <c r="AS23" s="113">
        <f>IF(ISNA(VLOOKUP(AQ23,'August 2021'!$A$5:$AU$108,46,FALSE)),0,VLOOKUP(AQ23,'August 2021'!$A$5:$AU$108,46,FALSE))</f>
        <v>0</v>
      </c>
      <c r="AT23" s="104">
        <f t="shared" si="5"/>
        <v>0</v>
      </c>
      <c r="AU23" s="208"/>
    </row>
    <row r="24" spans="1:47" s="12" customFormat="1" ht="31.5" customHeight="1">
      <c r="A24" s="100"/>
      <c r="B24" s="100"/>
      <c r="C24" s="362"/>
      <c r="D24" s="362"/>
      <c r="E24" s="101"/>
      <c r="F24" s="101"/>
      <c r="G24" s="101"/>
      <c r="H24" s="235"/>
      <c r="I24" s="235"/>
      <c r="J24" s="340"/>
      <c r="K24" s="101"/>
      <c r="L24" s="101"/>
      <c r="M24" s="101"/>
      <c r="N24" s="101"/>
      <c r="O24" s="286"/>
      <c r="P24" s="286"/>
      <c r="Q24" s="101"/>
      <c r="R24" s="101"/>
      <c r="S24" s="101"/>
      <c r="T24" s="101"/>
      <c r="U24" s="101"/>
      <c r="V24" s="286"/>
      <c r="W24" s="286"/>
      <c r="X24" s="101"/>
      <c r="Y24" s="101"/>
      <c r="Z24" s="101"/>
      <c r="AA24" s="101"/>
      <c r="AB24" s="101"/>
      <c r="AC24" s="105"/>
      <c r="AD24" s="105"/>
      <c r="AE24" s="101"/>
      <c r="AF24" s="332"/>
      <c r="AG24" s="332"/>
      <c r="AH24" s="353"/>
      <c r="AI24" s="353"/>
      <c r="AJ24" s="286"/>
      <c r="AK24" s="286"/>
      <c r="AL24" s="114">
        <f t="shared" si="6"/>
        <v>0</v>
      </c>
      <c r="AM24" s="104">
        <f t="shared" si="0"/>
        <v>0</v>
      </c>
      <c r="AN24" s="104">
        <f t="shared" si="1"/>
        <v>0</v>
      </c>
      <c r="AO24" s="104">
        <f t="shared" si="2"/>
        <v>0</v>
      </c>
      <c r="AP24" s="124"/>
      <c r="AQ24" s="239">
        <f t="shared" si="3"/>
      </c>
      <c r="AR24" s="239">
        <f t="shared" si="4"/>
      </c>
      <c r="AS24" s="113">
        <f>IF(ISNA(VLOOKUP(AQ24,'August 2021'!$A$5:$AU$108,46,FALSE)),0,VLOOKUP(AQ24,'August 2021'!$A$5:$AU$108,46,FALSE))</f>
        <v>0</v>
      </c>
      <c r="AT24" s="104">
        <f t="shared" si="5"/>
        <v>0</v>
      </c>
      <c r="AU24" s="208"/>
    </row>
    <row r="25" spans="1:47" s="13" customFormat="1" ht="31.5" customHeight="1">
      <c r="A25" s="100"/>
      <c r="B25" s="100"/>
      <c r="C25" s="362"/>
      <c r="D25" s="362"/>
      <c r="E25" s="101"/>
      <c r="F25" s="101"/>
      <c r="G25" s="101"/>
      <c r="H25" s="235"/>
      <c r="I25" s="235"/>
      <c r="J25" s="340"/>
      <c r="K25" s="101"/>
      <c r="L25" s="101"/>
      <c r="M25" s="101"/>
      <c r="N25" s="101"/>
      <c r="O25" s="286"/>
      <c r="P25" s="286"/>
      <c r="Q25" s="101"/>
      <c r="R25" s="101"/>
      <c r="S25" s="101"/>
      <c r="T25" s="101"/>
      <c r="U25" s="101"/>
      <c r="V25" s="286"/>
      <c r="W25" s="286"/>
      <c r="X25" s="101"/>
      <c r="Y25" s="101"/>
      <c r="Z25" s="101"/>
      <c r="AA25" s="101"/>
      <c r="AB25" s="101"/>
      <c r="AC25" s="105"/>
      <c r="AD25" s="105"/>
      <c r="AE25" s="101"/>
      <c r="AF25" s="332"/>
      <c r="AG25" s="332"/>
      <c r="AH25" s="353"/>
      <c r="AI25" s="353"/>
      <c r="AJ25" s="286"/>
      <c r="AK25" s="286"/>
      <c r="AL25" s="114">
        <f t="shared" si="6"/>
        <v>0</v>
      </c>
      <c r="AM25" s="104">
        <f t="shared" si="0"/>
        <v>0</v>
      </c>
      <c r="AN25" s="104">
        <f t="shared" si="1"/>
        <v>0</v>
      </c>
      <c r="AO25" s="104">
        <f t="shared" si="2"/>
        <v>0</v>
      </c>
      <c r="AP25" s="124"/>
      <c r="AQ25" s="239">
        <f t="shared" si="3"/>
      </c>
      <c r="AR25" s="239">
        <f t="shared" si="4"/>
      </c>
      <c r="AS25" s="113">
        <f>IF(ISNA(VLOOKUP(AQ25,'August 2021'!$A$5:$AU$108,46,FALSE)),0,VLOOKUP(AQ25,'August 2021'!$A$5:$AU$108,46,FALSE))</f>
        <v>0</v>
      </c>
      <c r="AT25" s="104">
        <f t="shared" si="5"/>
        <v>0</v>
      </c>
      <c r="AU25" s="208"/>
    </row>
    <row r="26" spans="1:47" s="12" customFormat="1" ht="31.5" customHeight="1">
      <c r="A26" s="100"/>
      <c r="B26" s="100"/>
      <c r="C26" s="362"/>
      <c r="D26" s="362"/>
      <c r="E26" s="101"/>
      <c r="F26" s="101"/>
      <c r="G26" s="101"/>
      <c r="H26" s="235"/>
      <c r="I26" s="235"/>
      <c r="J26" s="340"/>
      <c r="K26" s="101"/>
      <c r="L26" s="101"/>
      <c r="M26" s="101"/>
      <c r="N26" s="101"/>
      <c r="O26" s="286"/>
      <c r="P26" s="286"/>
      <c r="Q26" s="101"/>
      <c r="R26" s="101"/>
      <c r="S26" s="101"/>
      <c r="T26" s="101"/>
      <c r="U26" s="101"/>
      <c r="V26" s="286"/>
      <c r="W26" s="286"/>
      <c r="X26" s="101"/>
      <c r="Y26" s="101"/>
      <c r="Z26" s="101"/>
      <c r="AA26" s="101"/>
      <c r="AB26" s="101"/>
      <c r="AC26" s="105"/>
      <c r="AD26" s="105"/>
      <c r="AE26" s="101"/>
      <c r="AF26" s="332"/>
      <c r="AG26" s="332"/>
      <c r="AH26" s="353"/>
      <c r="AI26" s="353"/>
      <c r="AJ26" s="286"/>
      <c r="AK26" s="286"/>
      <c r="AL26" s="114">
        <f t="shared" si="6"/>
        <v>0</v>
      </c>
      <c r="AM26" s="104">
        <f t="shared" si="0"/>
        <v>0</v>
      </c>
      <c r="AN26" s="104">
        <f t="shared" si="1"/>
        <v>0</v>
      </c>
      <c r="AO26" s="104">
        <f t="shared" si="2"/>
        <v>0</v>
      </c>
      <c r="AP26" s="124"/>
      <c r="AQ26" s="239">
        <f t="shared" si="3"/>
      </c>
      <c r="AR26" s="239">
        <f t="shared" si="4"/>
      </c>
      <c r="AS26" s="113">
        <f>IF(ISNA(VLOOKUP(AQ26,'August 2021'!$A$5:$AU$108,46,FALSE)),0,VLOOKUP(AQ26,'August 2021'!$A$5:$AU$108,46,FALSE))</f>
        <v>0</v>
      </c>
      <c r="AT26" s="104">
        <f t="shared" si="5"/>
        <v>0</v>
      </c>
      <c r="AU26" s="208"/>
    </row>
    <row r="27" spans="1:47" s="13" customFormat="1" ht="31.5" customHeight="1">
      <c r="A27" s="100"/>
      <c r="B27" s="100"/>
      <c r="C27" s="362"/>
      <c r="D27" s="362"/>
      <c r="E27" s="101"/>
      <c r="F27" s="101"/>
      <c r="G27" s="101"/>
      <c r="H27" s="235"/>
      <c r="I27" s="235"/>
      <c r="J27" s="340"/>
      <c r="K27" s="101"/>
      <c r="L27" s="101"/>
      <c r="M27" s="101"/>
      <c r="N27" s="101"/>
      <c r="O27" s="286"/>
      <c r="P27" s="286"/>
      <c r="Q27" s="101"/>
      <c r="R27" s="101"/>
      <c r="S27" s="101"/>
      <c r="T27" s="101"/>
      <c r="U27" s="101"/>
      <c r="V27" s="286"/>
      <c r="W27" s="286"/>
      <c r="X27" s="101"/>
      <c r="Y27" s="101"/>
      <c r="Z27" s="101"/>
      <c r="AA27" s="101"/>
      <c r="AB27" s="101"/>
      <c r="AC27" s="105"/>
      <c r="AD27" s="105"/>
      <c r="AE27" s="101"/>
      <c r="AF27" s="332"/>
      <c r="AG27" s="332"/>
      <c r="AH27" s="353"/>
      <c r="AI27" s="353"/>
      <c r="AJ27" s="286"/>
      <c r="AK27" s="286"/>
      <c r="AL27" s="114">
        <f t="shared" si="6"/>
        <v>0</v>
      </c>
      <c r="AM27" s="104">
        <f t="shared" si="0"/>
        <v>0</v>
      </c>
      <c r="AN27" s="104">
        <f t="shared" si="1"/>
        <v>0</v>
      </c>
      <c r="AO27" s="104">
        <f t="shared" si="2"/>
        <v>0</v>
      </c>
      <c r="AP27" s="124"/>
      <c r="AQ27" s="239">
        <f t="shared" si="3"/>
      </c>
      <c r="AR27" s="239">
        <f t="shared" si="4"/>
      </c>
      <c r="AS27" s="113">
        <f>IF(ISNA(VLOOKUP(AQ27,'August 2021'!$A$5:$AU$108,46,FALSE)),0,VLOOKUP(AQ27,'August 2021'!$A$5:$AU$108,46,FALSE))</f>
        <v>0</v>
      </c>
      <c r="AT27" s="104">
        <f t="shared" si="5"/>
        <v>0</v>
      </c>
      <c r="AU27" s="208"/>
    </row>
    <row r="28" spans="1:47" s="12" customFormat="1" ht="31.5" customHeight="1">
      <c r="A28" s="100"/>
      <c r="B28" s="100"/>
      <c r="C28" s="362"/>
      <c r="D28" s="362"/>
      <c r="E28" s="101"/>
      <c r="F28" s="101"/>
      <c r="G28" s="101"/>
      <c r="H28" s="235"/>
      <c r="I28" s="235"/>
      <c r="J28" s="340"/>
      <c r="K28" s="101"/>
      <c r="L28" s="101"/>
      <c r="M28" s="101"/>
      <c r="N28" s="101"/>
      <c r="O28" s="286"/>
      <c r="P28" s="286"/>
      <c r="Q28" s="101"/>
      <c r="R28" s="101"/>
      <c r="S28" s="101"/>
      <c r="T28" s="101"/>
      <c r="U28" s="101"/>
      <c r="V28" s="286"/>
      <c r="W28" s="286"/>
      <c r="X28" s="101"/>
      <c r="Y28" s="101"/>
      <c r="Z28" s="101"/>
      <c r="AA28" s="101"/>
      <c r="AB28" s="101"/>
      <c r="AC28" s="105"/>
      <c r="AD28" s="105"/>
      <c r="AE28" s="101"/>
      <c r="AF28" s="332"/>
      <c r="AG28" s="332"/>
      <c r="AH28" s="353"/>
      <c r="AI28" s="353"/>
      <c r="AJ28" s="286"/>
      <c r="AK28" s="286"/>
      <c r="AL28" s="114">
        <f t="shared" si="6"/>
        <v>0</v>
      </c>
      <c r="AM28" s="104">
        <f t="shared" si="0"/>
        <v>0</v>
      </c>
      <c r="AN28" s="104">
        <f t="shared" si="1"/>
        <v>0</v>
      </c>
      <c r="AO28" s="104">
        <f t="shared" si="2"/>
        <v>0</v>
      </c>
      <c r="AP28" s="124"/>
      <c r="AQ28" s="239">
        <f t="shared" si="3"/>
      </c>
      <c r="AR28" s="239">
        <f t="shared" si="4"/>
      </c>
      <c r="AS28" s="113">
        <f>IF(ISNA(VLOOKUP(AQ28,'August 2021'!$A$5:$AU$108,46,FALSE)),0,VLOOKUP(AQ28,'August 2021'!$A$5:$AU$108,46,FALSE))</f>
        <v>0</v>
      </c>
      <c r="AT28" s="104">
        <f t="shared" si="5"/>
        <v>0</v>
      </c>
      <c r="AU28" s="208"/>
    </row>
    <row r="29" spans="1:47" s="13" customFormat="1" ht="31.5" customHeight="1">
      <c r="A29" s="100"/>
      <c r="B29" s="100"/>
      <c r="C29" s="362"/>
      <c r="D29" s="362"/>
      <c r="E29" s="101"/>
      <c r="F29" s="101"/>
      <c r="G29" s="101"/>
      <c r="H29" s="235"/>
      <c r="I29" s="235"/>
      <c r="J29" s="340"/>
      <c r="K29" s="101"/>
      <c r="L29" s="101"/>
      <c r="M29" s="101"/>
      <c r="N29" s="101"/>
      <c r="O29" s="286"/>
      <c r="P29" s="286"/>
      <c r="Q29" s="101"/>
      <c r="R29" s="101"/>
      <c r="S29" s="101"/>
      <c r="T29" s="101"/>
      <c r="U29" s="101"/>
      <c r="V29" s="286"/>
      <c r="W29" s="286"/>
      <c r="X29" s="101"/>
      <c r="Y29" s="101"/>
      <c r="Z29" s="101"/>
      <c r="AA29" s="101"/>
      <c r="AB29" s="101"/>
      <c r="AC29" s="105"/>
      <c r="AD29" s="105"/>
      <c r="AE29" s="101"/>
      <c r="AF29" s="332"/>
      <c r="AG29" s="332"/>
      <c r="AH29" s="353"/>
      <c r="AI29" s="353"/>
      <c r="AJ29" s="286"/>
      <c r="AK29" s="286"/>
      <c r="AL29" s="114">
        <f t="shared" si="6"/>
        <v>0</v>
      </c>
      <c r="AM29" s="104">
        <f t="shared" si="0"/>
        <v>0</v>
      </c>
      <c r="AN29" s="104">
        <f t="shared" si="1"/>
        <v>0</v>
      </c>
      <c r="AO29" s="104">
        <f t="shared" si="2"/>
        <v>0</v>
      </c>
      <c r="AP29" s="124"/>
      <c r="AQ29" s="239">
        <f t="shared" si="3"/>
      </c>
      <c r="AR29" s="239">
        <f t="shared" si="4"/>
      </c>
      <c r="AS29" s="113">
        <f>IF(ISNA(VLOOKUP(AQ29,'August 2021'!$A$5:$AU$108,46,FALSE)),0,VLOOKUP(AQ29,'August 2021'!$A$5:$AU$108,46,FALSE))</f>
        <v>0</v>
      </c>
      <c r="AT29" s="104">
        <f t="shared" si="5"/>
        <v>0</v>
      </c>
      <c r="AU29" s="208"/>
    </row>
    <row r="30" spans="1:47" s="12" customFormat="1" ht="31.5" customHeight="1">
      <c r="A30" s="100"/>
      <c r="B30" s="100"/>
      <c r="C30" s="362"/>
      <c r="D30" s="362"/>
      <c r="E30" s="101"/>
      <c r="F30" s="101"/>
      <c r="G30" s="101"/>
      <c r="H30" s="235"/>
      <c r="I30" s="235"/>
      <c r="J30" s="340"/>
      <c r="K30" s="101"/>
      <c r="L30" s="101"/>
      <c r="M30" s="101"/>
      <c r="N30" s="101"/>
      <c r="O30" s="286"/>
      <c r="P30" s="286"/>
      <c r="Q30" s="101"/>
      <c r="R30" s="101"/>
      <c r="S30" s="101"/>
      <c r="T30" s="101"/>
      <c r="U30" s="101"/>
      <c r="V30" s="286"/>
      <c r="W30" s="286"/>
      <c r="X30" s="101"/>
      <c r="Y30" s="101"/>
      <c r="Z30" s="101"/>
      <c r="AA30" s="101"/>
      <c r="AB30" s="101"/>
      <c r="AC30" s="105"/>
      <c r="AD30" s="105"/>
      <c r="AE30" s="101"/>
      <c r="AF30" s="332"/>
      <c r="AG30" s="332"/>
      <c r="AH30" s="353"/>
      <c r="AI30" s="353"/>
      <c r="AJ30" s="286"/>
      <c r="AK30" s="286"/>
      <c r="AL30" s="114">
        <f t="shared" si="6"/>
        <v>0</v>
      </c>
      <c r="AM30" s="104">
        <f t="shared" si="0"/>
        <v>0</v>
      </c>
      <c r="AN30" s="104">
        <f t="shared" si="1"/>
        <v>0</v>
      </c>
      <c r="AO30" s="104">
        <f t="shared" si="2"/>
        <v>0</v>
      </c>
      <c r="AP30" s="124"/>
      <c r="AQ30" s="239">
        <f t="shared" si="3"/>
      </c>
      <c r="AR30" s="239">
        <f t="shared" si="4"/>
      </c>
      <c r="AS30" s="113">
        <f>IF(ISNA(VLOOKUP(AQ30,'August 2021'!$A$5:$AU$108,46,FALSE)),0,VLOOKUP(AQ30,'August 2021'!$A$5:$AU$108,46,FALSE))</f>
        <v>0</v>
      </c>
      <c r="AT30" s="104">
        <f t="shared" si="5"/>
        <v>0</v>
      </c>
      <c r="AU30" s="208"/>
    </row>
    <row r="31" spans="1:47" s="13" customFormat="1" ht="31.5" customHeight="1">
      <c r="A31" s="100"/>
      <c r="B31" s="100"/>
      <c r="C31" s="362"/>
      <c r="D31" s="362"/>
      <c r="E31" s="101"/>
      <c r="F31" s="101"/>
      <c r="G31" s="101"/>
      <c r="H31" s="235"/>
      <c r="I31" s="235"/>
      <c r="J31" s="340"/>
      <c r="K31" s="101"/>
      <c r="L31" s="101"/>
      <c r="M31" s="101"/>
      <c r="N31" s="101"/>
      <c r="O31" s="286"/>
      <c r="P31" s="286"/>
      <c r="Q31" s="101"/>
      <c r="R31" s="101"/>
      <c r="S31" s="101"/>
      <c r="T31" s="101"/>
      <c r="U31" s="101"/>
      <c r="V31" s="286"/>
      <c r="W31" s="286"/>
      <c r="X31" s="101"/>
      <c r="Y31" s="101"/>
      <c r="Z31" s="101"/>
      <c r="AA31" s="101"/>
      <c r="AB31" s="101"/>
      <c r="AC31" s="105"/>
      <c r="AD31" s="105"/>
      <c r="AE31" s="101"/>
      <c r="AF31" s="332"/>
      <c r="AG31" s="332"/>
      <c r="AH31" s="353"/>
      <c r="AI31" s="353"/>
      <c r="AJ31" s="286"/>
      <c r="AK31" s="286"/>
      <c r="AL31" s="114">
        <f t="shared" si="6"/>
        <v>0</v>
      </c>
      <c r="AM31" s="104">
        <f t="shared" si="0"/>
        <v>0</v>
      </c>
      <c r="AN31" s="104">
        <f t="shared" si="1"/>
        <v>0</v>
      </c>
      <c r="AO31" s="104">
        <f t="shared" si="2"/>
        <v>0</v>
      </c>
      <c r="AP31" s="124"/>
      <c r="AQ31" s="239">
        <f t="shared" si="3"/>
      </c>
      <c r="AR31" s="239">
        <f t="shared" si="4"/>
      </c>
      <c r="AS31" s="113">
        <f>IF(ISNA(VLOOKUP(AQ31,'August 2021'!$A$5:$AU$108,46,FALSE)),0,VLOOKUP(AQ31,'August 2021'!$A$5:$AU$108,46,FALSE))</f>
        <v>0</v>
      </c>
      <c r="AT31" s="104">
        <f t="shared" si="5"/>
        <v>0</v>
      </c>
      <c r="AU31" s="208"/>
    </row>
    <row r="32" spans="1:47" s="12" customFormat="1" ht="31.5" customHeight="1">
      <c r="A32" s="100"/>
      <c r="B32" s="100"/>
      <c r="C32" s="362"/>
      <c r="D32" s="362"/>
      <c r="E32" s="101"/>
      <c r="F32" s="101"/>
      <c r="G32" s="101"/>
      <c r="H32" s="235"/>
      <c r="I32" s="235"/>
      <c r="J32" s="340"/>
      <c r="K32" s="101"/>
      <c r="L32" s="101"/>
      <c r="M32" s="101"/>
      <c r="N32" s="101"/>
      <c r="O32" s="286"/>
      <c r="P32" s="286"/>
      <c r="Q32" s="101"/>
      <c r="R32" s="101"/>
      <c r="S32" s="101"/>
      <c r="T32" s="101"/>
      <c r="U32" s="101"/>
      <c r="V32" s="286"/>
      <c r="W32" s="286"/>
      <c r="X32" s="101"/>
      <c r="Y32" s="101"/>
      <c r="Z32" s="101"/>
      <c r="AA32" s="101"/>
      <c r="AB32" s="101"/>
      <c r="AC32" s="105"/>
      <c r="AD32" s="105"/>
      <c r="AE32" s="101"/>
      <c r="AF32" s="332"/>
      <c r="AG32" s="332"/>
      <c r="AH32" s="353"/>
      <c r="AI32" s="353"/>
      <c r="AJ32" s="286"/>
      <c r="AK32" s="286"/>
      <c r="AL32" s="114">
        <f t="shared" si="6"/>
        <v>0</v>
      </c>
      <c r="AM32" s="104">
        <f t="shared" si="0"/>
        <v>0</v>
      </c>
      <c r="AN32" s="104">
        <f t="shared" si="1"/>
        <v>0</v>
      </c>
      <c r="AO32" s="104">
        <f t="shared" si="2"/>
        <v>0</v>
      </c>
      <c r="AP32" s="124"/>
      <c r="AQ32" s="239">
        <f t="shared" si="3"/>
      </c>
      <c r="AR32" s="239">
        <f t="shared" si="4"/>
      </c>
      <c r="AS32" s="113">
        <f>IF(ISNA(VLOOKUP(AQ32,'August 2021'!$A$5:$AU$108,46,FALSE)),0,VLOOKUP(AQ32,'August 2021'!$A$5:$AU$108,46,FALSE))</f>
        <v>0</v>
      </c>
      <c r="AT32" s="104">
        <f t="shared" si="5"/>
        <v>0</v>
      </c>
      <c r="AU32" s="208"/>
    </row>
    <row r="33" spans="1:47" s="13" customFormat="1" ht="31.5" customHeight="1">
      <c r="A33" s="100"/>
      <c r="B33" s="100"/>
      <c r="C33" s="362"/>
      <c r="D33" s="362"/>
      <c r="E33" s="101"/>
      <c r="F33" s="101"/>
      <c r="G33" s="101"/>
      <c r="H33" s="235"/>
      <c r="I33" s="235"/>
      <c r="J33" s="340"/>
      <c r="K33" s="101"/>
      <c r="L33" s="101"/>
      <c r="M33" s="101"/>
      <c r="N33" s="101"/>
      <c r="O33" s="286"/>
      <c r="P33" s="286"/>
      <c r="Q33" s="101"/>
      <c r="R33" s="101"/>
      <c r="S33" s="101"/>
      <c r="T33" s="101"/>
      <c r="U33" s="101"/>
      <c r="V33" s="286"/>
      <c r="W33" s="286"/>
      <c r="X33" s="101"/>
      <c r="Y33" s="101"/>
      <c r="Z33" s="101"/>
      <c r="AA33" s="101"/>
      <c r="AB33" s="101"/>
      <c r="AC33" s="105"/>
      <c r="AD33" s="105"/>
      <c r="AE33" s="101"/>
      <c r="AF33" s="332"/>
      <c r="AG33" s="332"/>
      <c r="AH33" s="353"/>
      <c r="AI33" s="353"/>
      <c r="AJ33" s="286"/>
      <c r="AK33" s="286"/>
      <c r="AL33" s="114">
        <f t="shared" si="6"/>
        <v>0</v>
      </c>
      <c r="AM33" s="104">
        <f t="shared" si="0"/>
        <v>0</v>
      </c>
      <c r="AN33" s="104">
        <f t="shared" si="1"/>
        <v>0</v>
      </c>
      <c r="AO33" s="104">
        <f t="shared" si="2"/>
        <v>0</v>
      </c>
      <c r="AP33" s="124"/>
      <c r="AQ33" s="239">
        <f t="shared" si="3"/>
      </c>
      <c r="AR33" s="239">
        <f t="shared" si="4"/>
      </c>
      <c r="AS33" s="113">
        <f>IF(ISNA(VLOOKUP(AQ33,'August 2021'!$A$5:$AU$108,46,FALSE)),0,VLOOKUP(AQ33,'August 2021'!$A$5:$AU$108,46,FALSE))</f>
        <v>0</v>
      </c>
      <c r="AT33" s="104">
        <f t="shared" si="5"/>
        <v>0</v>
      </c>
      <c r="AU33" s="208"/>
    </row>
    <row r="34" spans="1:47" s="12" customFormat="1" ht="31.5" customHeight="1">
      <c r="A34" s="100"/>
      <c r="B34" s="100"/>
      <c r="C34" s="362"/>
      <c r="D34" s="362"/>
      <c r="E34" s="101"/>
      <c r="F34" s="101"/>
      <c r="G34" s="101"/>
      <c r="H34" s="235"/>
      <c r="I34" s="235"/>
      <c r="J34" s="340"/>
      <c r="K34" s="101"/>
      <c r="L34" s="101"/>
      <c r="M34" s="101"/>
      <c r="N34" s="101"/>
      <c r="O34" s="286"/>
      <c r="P34" s="286"/>
      <c r="Q34" s="101"/>
      <c r="R34" s="101"/>
      <c r="S34" s="101"/>
      <c r="T34" s="101"/>
      <c r="U34" s="101"/>
      <c r="V34" s="286"/>
      <c r="W34" s="286"/>
      <c r="X34" s="101"/>
      <c r="Y34" s="101"/>
      <c r="Z34" s="101"/>
      <c r="AA34" s="101"/>
      <c r="AB34" s="101"/>
      <c r="AC34" s="105"/>
      <c r="AD34" s="105"/>
      <c r="AE34" s="101"/>
      <c r="AF34" s="332"/>
      <c r="AG34" s="332"/>
      <c r="AH34" s="353"/>
      <c r="AI34" s="353"/>
      <c r="AJ34" s="286"/>
      <c r="AK34" s="286"/>
      <c r="AL34" s="114">
        <f t="shared" si="6"/>
        <v>0</v>
      </c>
      <c r="AM34" s="104">
        <f t="shared" si="0"/>
        <v>0</v>
      </c>
      <c r="AN34" s="104">
        <f t="shared" si="1"/>
        <v>0</v>
      </c>
      <c r="AO34" s="104">
        <f t="shared" si="2"/>
        <v>0</v>
      </c>
      <c r="AP34" s="124"/>
      <c r="AQ34" s="239">
        <f t="shared" si="3"/>
      </c>
      <c r="AR34" s="239">
        <f t="shared" si="4"/>
      </c>
      <c r="AS34" s="113">
        <f>IF(ISNA(VLOOKUP(AQ34,'August 2021'!$A$5:$AU$108,46,FALSE)),0,VLOOKUP(AQ34,'August 2021'!$A$5:$AU$108,46,FALSE))</f>
        <v>0</v>
      </c>
      <c r="AT34" s="104">
        <f t="shared" si="5"/>
        <v>0</v>
      </c>
      <c r="AU34" s="208"/>
    </row>
    <row r="35" spans="1:47" s="13" customFormat="1" ht="31.5" customHeight="1">
      <c r="A35" s="100"/>
      <c r="B35" s="100"/>
      <c r="C35" s="362"/>
      <c r="D35" s="362"/>
      <c r="E35" s="101"/>
      <c r="F35" s="101"/>
      <c r="G35" s="101"/>
      <c r="H35" s="235"/>
      <c r="I35" s="235"/>
      <c r="J35" s="340"/>
      <c r="K35" s="101"/>
      <c r="L35" s="101"/>
      <c r="M35" s="101"/>
      <c r="N35" s="101"/>
      <c r="O35" s="286"/>
      <c r="P35" s="286"/>
      <c r="Q35" s="101"/>
      <c r="R35" s="101"/>
      <c r="S35" s="101"/>
      <c r="T35" s="101"/>
      <c r="U35" s="101"/>
      <c r="V35" s="286"/>
      <c r="W35" s="286"/>
      <c r="X35" s="101"/>
      <c r="Y35" s="101"/>
      <c r="Z35" s="101"/>
      <c r="AA35" s="101"/>
      <c r="AB35" s="101"/>
      <c r="AC35" s="105"/>
      <c r="AD35" s="105"/>
      <c r="AE35" s="101"/>
      <c r="AF35" s="332"/>
      <c r="AG35" s="332"/>
      <c r="AH35" s="353"/>
      <c r="AI35" s="353"/>
      <c r="AJ35" s="286"/>
      <c r="AK35" s="286"/>
      <c r="AL35" s="114">
        <f t="shared" si="6"/>
        <v>0</v>
      </c>
      <c r="AM35" s="104">
        <f t="shared" si="0"/>
        <v>0</v>
      </c>
      <c r="AN35" s="104">
        <f t="shared" si="1"/>
        <v>0</v>
      </c>
      <c r="AO35" s="104">
        <f t="shared" si="2"/>
        <v>0</v>
      </c>
      <c r="AP35" s="124"/>
      <c r="AQ35" s="239">
        <f t="shared" si="3"/>
      </c>
      <c r="AR35" s="239">
        <f t="shared" si="4"/>
      </c>
      <c r="AS35" s="113">
        <f>IF(ISNA(VLOOKUP(AQ35,'August 2021'!$A$5:$AU$108,46,FALSE)),0,VLOOKUP(AQ35,'August 2021'!$A$5:$AU$108,46,FALSE))</f>
        <v>0</v>
      </c>
      <c r="AT35" s="104">
        <f t="shared" si="5"/>
        <v>0</v>
      </c>
      <c r="AU35" s="208"/>
    </row>
    <row r="36" spans="1:47" s="12" customFormat="1" ht="31.5" customHeight="1">
      <c r="A36" s="100"/>
      <c r="B36" s="100"/>
      <c r="C36" s="362"/>
      <c r="D36" s="362"/>
      <c r="E36" s="101"/>
      <c r="F36" s="101"/>
      <c r="G36" s="101"/>
      <c r="H36" s="235"/>
      <c r="I36" s="235"/>
      <c r="J36" s="340"/>
      <c r="K36" s="101"/>
      <c r="L36" s="101"/>
      <c r="M36" s="101"/>
      <c r="N36" s="101"/>
      <c r="O36" s="286"/>
      <c r="P36" s="286"/>
      <c r="Q36" s="101"/>
      <c r="R36" s="101"/>
      <c r="S36" s="101"/>
      <c r="T36" s="101"/>
      <c r="U36" s="101"/>
      <c r="V36" s="286"/>
      <c r="W36" s="286"/>
      <c r="X36" s="101"/>
      <c r="Y36" s="101"/>
      <c r="Z36" s="101"/>
      <c r="AA36" s="101"/>
      <c r="AB36" s="101"/>
      <c r="AC36" s="105"/>
      <c r="AD36" s="105"/>
      <c r="AE36" s="101"/>
      <c r="AF36" s="332"/>
      <c r="AG36" s="332"/>
      <c r="AH36" s="353"/>
      <c r="AI36" s="353"/>
      <c r="AJ36" s="286"/>
      <c r="AK36" s="286"/>
      <c r="AL36" s="114">
        <f t="shared" si="6"/>
        <v>0</v>
      </c>
      <c r="AM36" s="104">
        <f t="shared" si="0"/>
        <v>0</v>
      </c>
      <c r="AN36" s="104">
        <f t="shared" si="1"/>
        <v>0</v>
      </c>
      <c r="AO36" s="104">
        <f t="shared" si="2"/>
        <v>0</v>
      </c>
      <c r="AP36" s="124"/>
      <c r="AQ36" s="239">
        <f t="shared" si="3"/>
      </c>
      <c r="AR36" s="239">
        <f t="shared" si="4"/>
      </c>
      <c r="AS36" s="113">
        <f>IF(ISNA(VLOOKUP(AQ36,'August 2021'!$A$5:$AU$108,46,FALSE)),0,VLOOKUP(AQ36,'August 2021'!$A$5:$AU$108,46,FALSE))</f>
        <v>0</v>
      </c>
      <c r="AT36" s="104">
        <f t="shared" si="5"/>
        <v>0</v>
      </c>
      <c r="AU36" s="208"/>
    </row>
    <row r="37" spans="1:47" s="13" customFormat="1" ht="31.5" customHeight="1">
      <c r="A37" s="100"/>
      <c r="B37" s="100"/>
      <c r="C37" s="362"/>
      <c r="D37" s="362"/>
      <c r="E37" s="101"/>
      <c r="F37" s="101"/>
      <c r="G37" s="101"/>
      <c r="H37" s="235"/>
      <c r="I37" s="235"/>
      <c r="J37" s="340"/>
      <c r="K37" s="101"/>
      <c r="L37" s="101"/>
      <c r="M37" s="101"/>
      <c r="N37" s="101"/>
      <c r="O37" s="286"/>
      <c r="P37" s="286"/>
      <c r="Q37" s="101"/>
      <c r="R37" s="101"/>
      <c r="S37" s="101"/>
      <c r="T37" s="101"/>
      <c r="U37" s="101"/>
      <c r="V37" s="286"/>
      <c r="W37" s="286"/>
      <c r="X37" s="101"/>
      <c r="Y37" s="101"/>
      <c r="Z37" s="101"/>
      <c r="AA37" s="101"/>
      <c r="AB37" s="101"/>
      <c r="AC37" s="105"/>
      <c r="AD37" s="105"/>
      <c r="AE37" s="101"/>
      <c r="AF37" s="332"/>
      <c r="AG37" s="332"/>
      <c r="AH37" s="353"/>
      <c r="AI37" s="353"/>
      <c r="AJ37" s="286"/>
      <c r="AK37" s="286"/>
      <c r="AL37" s="114">
        <f t="shared" si="6"/>
        <v>0</v>
      </c>
      <c r="AM37" s="104">
        <f aca="true" t="shared" si="7" ref="AM37:AM68">SUM(H37+O37+V37+AC37+AJ37)</f>
        <v>0</v>
      </c>
      <c r="AN37" s="104">
        <f aca="true" t="shared" si="8" ref="AN37:AN68">SUM(I37+P37+W37+AD37+AK37)</f>
        <v>0</v>
      </c>
      <c r="AO37" s="104">
        <f aca="true" t="shared" si="9" ref="AO37:AO68">AM37-AN37</f>
        <v>0</v>
      </c>
      <c r="AP37" s="124"/>
      <c r="AQ37" s="239">
        <f aca="true" t="shared" si="10" ref="AQ37:AQ68">IF(A37="","",A37)</f>
      </c>
      <c r="AR37" s="239">
        <f aca="true" t="shared" si="11" ref="AR37:AR68">IF(B37="","",B37)</f>
      </c>
      <c r="AS37" s="113">
        <f>IF(ISNA(VLOOKUP(AQ37,'August 2021'!$A$5:$AU$108,46,FALSE)),0,VLOOKUP(AQ37,'August 2021'!$A$5:$AU$108,46,FALSE))</f>
        <v>0</v>
      </c>
      <c r="AT37" s="104">
        <f aca="true" t="shared" si="12" ref="AT37:AT68">AS37+AO37</f>
        <v>0</v>
      </c>
      <c r="AU37" s="208"/>
    </row>
    <row r="38" spans="1:47" s="12" customFormat="1" ht="31.5" customHeight="1">
      <c r="A38" s="100"/>
      <c r="B38" s="100"/>
      <c r="C38" s="362"/>
      <c r="D38" s="362"/>
      <c r="E38" s="101"/>
      <c r="F38" s="101"/>
      <c r="G38" s="101"/>
      <c r="H38" s="235"/>
      <c r="I38" s="235"/>
      <c r="J38" s="340"/>
      <c r="K38" s="101"/>
      <c r="L38" s="101"/>
      <c r="M38" s="101"/>
      <c r="N38" s="101"/>
      <c r="O38" s="286"/>
      <c r="P38" s="286"/>
      <c r="Q38" s="101"/>
      <c r="R38" s="101"/>
      <c r="S38" s="101"/>
      <c r="T38" s="101"/>
      <c r="U38" s="101"/>
      <c r="V38" s="286"/>
      <c r="W38" s="286"/>
      <c r="X38" s="101"/>
      <c r="Y38" s="101"/>
      <c r="Z38" s="101"/>
      <c r="AA38" s="101"/>
      <c r="AB38" s="101"/>
      <c r="AC38" s="105"/>
      <c r="AD38" s="105"/>
      <c r="AE38" s="101"/>
      <c r="AF38" s="332"/>
      <c r="AG38" s="332"/>
      <c r="AH38" s="353"/>
      <c r="AI38" s="353"/>
      <c r="AJ38" s="286"/>
      <c r="AK38" s="286"/>
      <c r="AL38" s="114">
        <f t="shared" si="6"/>
        <v>0</v>
      </c>
      <c r="AM38" s="104">
        <f t="shared" si="7"/>
        <v>0</v>
      </c>
      <c r="AN38" s="104">
        <f t="shared" si="8"/>
        <v>0</v>
      </c>
      <c r="AO38" s="104">
        <f t="shared" si="9"/>
        <v>0</v>
      </c>
      <c r="AP38" s="124"/>
      <c r="AQ38" s="239">
        <f t="shared" si="10"/>
      </c>
      <c r="AR38" s="239">
        <f t="shared" si="11"/>
      </c>
      <c r="AS38" s="113">
        <f>IF(ISNA(VLOOKUP(AQ38,'August 2021'!$A$5:$AU$108,46,FALSE)),0,VLOOKUP(AQ38,'August 2021'!$A$5:$AU$108,46,FALSE))</f>
        <v>0</v>
      </c>
      <c r="AT38" s="104">
        <f t="shared" si="12"/>
        <v>0</v>
      </c>
      <c r="AU38" s="208"/>
    </row>
    <row r="39" spans="1:47" s="13" customFormat="1" ht="31.5" customHeight="1">
      <c r="A39" s="100"/>
      <c r="B39" s="100"/>
      <c r="C39" s="362"/>
      <c r="D39" s="362"/>
      <c r="E39" s="101"/>
      <c r="F39" s="101"/>
      <c r="G39" s="101"/>
      <c r="H39" s="235"/>
      <c r="I39" s="235"/>
      <c r="J39" s="340"/>
      <c r="K39" s="101"/>
      <c r="L39" s="101"/>
      <c r="M39" s="101"/>
      <c r="N39" s="101"/>
      <c r="O39" s="286"/>
      <c r="P39" s="286"/>
      <c r="Q39" s="101"/>
      <c r="R39" s="101"/>
      <c r="S39" s="101"/>
      <c r="T39" s="101"/>
      <c r="U39" s="101"/>
      <c r="V39" s="286"/>
      <c r="W39" s="286"/>
      <c r="X39" s="101"/>
      <c r="Y39" s="101"/>
      <c r="Z39" s="101"/>
      <c r="AA39" s="101"/>
      <c r="AB39" s="101"/>
      <c r="AC39" s="105"/>
      <c r="AD39" s="105"/>
      <c r="AE39" s="101"/>
      <c r="AF39" s="332"/>
      <c r="AG39" s="332"/>
      <c r="AH39" s="353"/>
      <c r="AI39" s="353"/>
      <c r="AJ39" s="286"/>
      <c r="AK39" s="286"/>
      <c r="AL39" s="114">
        <f t="shared" si="6"/>
        <v>0</v>
      </c>
      <c r="AM39" s="104">
        <f t="shared" si="7"/>
        <v>0</v>
      </c>
      <c r="AN39" s="104">
        <f t="shared" si="8"/>
        <v>0</v>
      </c>
      <c r="AO39" s="104">
        <f t="shared" si="9"/>
        <v>0</v>
      </c>
      <c r="AP39" s="124"/>
      <c r="AQ39" s="239">
        <f t="shared" si="10"/>
      </c>
      <c r="AR39" s="239">
        <f t="shared" si="11"/>
      </c>
      <c r="AS39" s="113">
        <f>IF(ISNA(VLOOKUP(AQ39,'August 2021'!$A$5:$AU$108,46,FALSE)),0,VLOOKUP(AQ39,'August 2021'!$A$5:$AU$108,46,FALSE))</f>
        <v>0</v>
      </c>
      <c r="AT39" s="104">
        <f t="shared" si="12"/>
        <v>0</v>
      </c>
      <c r="AU39" s="208"/>
    </row>
    <row r="40" spans="1:47" s="12" customFormat="1" ht="31.5" customHeight="1">
      <c r="A40" s="100"/>
      <c r="B40" s="100"/>
      <c r="C40" s="362"/>
      <c r="D40" s="362"/>
      <c r="E40" s="101"/>
      <c r="F40" s="101"/>
      <c r="G40" s="101"/>
      <c r="H40" s="235"/>
      <c r="I40" s="235"/>
      <c r="J40" s="340"/>
      <c r="K40" s="101"/>
      <c r="L40" s="101"/>
      <c r="M40" s="101"/>
      <c r="N40" s="101"/>
      <c r="O40" s="286"/>
      <c r="P40" s="286"/>
      <c r="Q40" s="101"/>
      <c r="R40" s="101"/>
      <c r="S40" s="101"/>
      <c r="T40" s="101"/>
      <c r="U40" s="101"/>
      <c r="V40" s="286"/>
      <c r="W40" s="286"/>
      <c r="X40" s="101"/>
      <c r="Y40" s="101"/>
      <c r="Z40" s="101"/>
      <c r="AA40" s="101"/>
      <c r="AB40" s="101"/>
      <c r="AC40" s="105"/>
      <c r="AD40" s="105"/>
      <c r="AE40" s="101"/>
      <c r="AF40" s="332"/>
      <c r="AG40" s="332"/>
      <c r="AH40" s="353"/>
      <c r="AI40" s="353"/>
      <c r="AJ40" s="286"/>
      <c r="AK40" s="286"/>
      <c r="AL40" s="114">
        <f t="shared" si="6"/>
        <v>0</v>
      </c>
      <c r="AM40" s="104">
        <f t="shared" si="7"/>
        <v>0</v>
      </c>
      <c r="AN40" s="104">
        <f t="shared" si="8"/>
        <v>0</v>
      </c>
      <c r="AO40" s="104">
        <f t="shared" si="9"/>
        <v>0</v>
      </c>
      <c r="AP40" s="124"/>
      <c r="AQ40" s="239">
        <f t="shared" si="10"/>
      </c>
      <c r="AR40" s="239">
        <f t="shared" si="11"/>
      </c>
      <c r="AS40" s="113">
        <f>IF(ISNA(VLOOKUP(AQ40,'August 2021'!$A$5:$AU$108,46,FALSE)),0,VLOOKUP(AQ40,'August 2021'!$A$5:$AU$108,46,FALSE))</f>
        <v>0</v>
      </c>
      <c r="AT40" s="104">
        <f t="shared" si="12"/>
        <v>0</v>
      </c>
      <c r="AU40" s="208"/>
    </row>
    <row r="41" spans="1:47" s="13" customFormat="1" ht="31.5" customHeight="1">
      <c r="A41" s="100"/>
      <c r="B41" s="100"/>
      <c r="C41" s="362"/>
      <c r="D41" s="362"/>
      <c r="E41" s="101"/>
      <c r="F41" s="101"/>
      <c r="G41" s="101"/>
      <c r="H41" s="235"/>
      <c r="I41" s="235"/>
      <c r="J41" s="340"/>
      <c r="K41" s="101"/>
      <c r="L41" s="101"/>
      <c r="M41" s="101"/>
      <c r="N41" s="101"/>
      <c r="O41" s="286"/>
      <c r="P41" s="286"/>
      <c r="Q41" s="101"/>
      <c r="R41" s="101"/>
      <c r="S41" s="101"/>
      <c r="T41" s="101"/>
      <c r="U41" s="101"/>
      <c r="V41" s="286"/>
      <c r="W41" s="286"/>
      <c r="X41" s="101"/>
      <c r="Y41" s="101"/>
      <c r="Z41" s="101"/>
      <c r="AA41" s="101"/>
      <c r="AB41" s="101"/>
      <c r="AC41" s="105"/>
      <c r="AD41" s="105"/>
      <c r="AE41" s="101"/>
      <c r="AF41" s="332"/>
      <c r="AG41" s="332"/>
      <c r="AH41" s="353"/>
      <c r="AI41" s="353"/>
      <c r="AJ41" s="286"/>
      <c r="AK41" s="286"/>
      <c r="AL41" s="114">
        <f t="shared" si="6"/>
        <v>0</v>
      </c>
      <c r="AM41" s="104">
        <f t="shared" si="7"/>
        <v>0</v>
      </c>
      <c r="AN41" s="104">
        <f t="shared" si="8"/>
        <v>0</v>
      </c>
      <c r="AO41" s="104">
        <f t="shared" si="9"/>
        <v>0</v>
      </c>
      <c r="AP41" s="124"/>
      <c r="AQ41" s="239">
        <f t="shared" si="10"/>
      </c>
      <c r="AR41" s="239">
        <f t="shared" si="11"/>
      </c>
      <c r="AS41" s="113">
        <f>IF(ISNA(VLOOKUP(AQ41,'August 2021'!$A$5:$AU$108,46,FALSE)),0,VLOOKUP(AQ41,'August 2021'!$A$5:$AU$108,46,FALSE))</f>
        <v>0</v>
      </c>
      <c r="AT41" s="104">
        <f t="shared" si="12"/>
        <v>0</v>
      </c>
      <c r="AU41" s="208"/>
    </row>
    <row r="42" spans="1:47" s="12" customFormat="1" ht="31.5" customHeight="1">
      <c r="A42" s="100"/>
      <c r="B42" s="100"/>
      <c r="C42" s="362"/>
      <c r="D42" s="362"/>
      <c r="E42" s="101"/>
      <c r="F42" s="101"/>
      <c r="G42" s="101"/>
      <c r="H42" s="235"/>
      <c r="I42" s="235"/>
      <c r="J42" s="340"/>
      <c r="K42" s="101"/>
      <c r="L42" s="101"/>
      <c r="M42" s="101"/>
      <c r="N42" s="101"/>
      <c r="O42" s="286"/>
      <c r="P42" s="286"/>
      <c r="Q42" s="101"/>
      <c r="R42" s="101"/>
      <c r="S42" s="101"/>
      <c r="T42" s="101"/>
      <c r="U42" s="101"/>
      <c r="V42" s="286"/>
      <c r="W42" s="286"/>
      <c r="X42" s="101"/>
      <c r="Y42" s="101"/>
      <c r="Z42" s="101"/>
      <c r="AA42" s="101"/>
      <c r="AB42" s="101"/>
      <c r="AC42" s="105"/>
      <c r="AD42" s="105"/>
      <c r="AE42" s="101"/>
      <c r="AF42" s="332"/>
      <c r="AG42" s="332"/>
      <c r="AH42" s="353"/>
      <c r="AI42" s="353"/>
      <c r="AJ42" s="286"/>
      <c r="AK42" s="286"/>
      <c r="AL42" s="114">
        <f t="shared" si="6"/>
        <v>0</v>
      </c>
      <c r="AM42" s="104">
        <f t="shared" si="7"/>
        <v>0</v>
      </c>
      <c r="AN42" s="104">
        <f t="shared" si="8"/>
        <v>0</v>
      </c>
      <c r="AO42" s="104">
        <f t="shared" si="9"/>
        <v>0</v>
      </c>
      <c r="AP42" s="124"/>
      <c r="AQ42" s="239">
        <f t="shared" si="10"/>
      </c>
      <c r="AR42" s="239">
        <f t="shared" si="11"/>
      </c>
      <c r="AS42" s="113">
        <f>IF(ISNA(VLOOKUP(AQ42,'August 2021'!$A$5:$AU$108,46,FALSE)),0,VLOOKUP(AQ42,'August 2021'!$A$5:$AU$108,46,FALSE))</f>
        <v>0</v>
      </c>
      <c r="AT42" s="104">
        <f t="shared" si="12"/>
        <v>0</v>
      </c>
      <c r="AU42" s="208"/>
    </row>
    <row r="43" spans="1:47" s="13" customFormat="1" ht="31.5" customHeight="1">
      <c r="A43" s="100"/>
      <c r="B43" s="100"/>
      <c r="C43" s="362"/>
      <c r="D43" s="362"/>
      <c r="E43" s="101"/>
      <c r="F43" s="101"/>
      <c r="G43" s="101"/>
      <c r="H43" s="235"/>
      <c r="I43" s="235"/>
      <c r="J43" s="340"/>
      <c r="K43" s="101"/>
      <c r="L43" s="101"/>
      <c r="M43" s="101"/>
      <c r="N43" s="101"/>
      <c r="O43" s="286"/>
      <c r="P43" s="286"/>
      <c r="Q43" s="101"/>
      <c r="R43" s="101"/>
      <c r="S43" s="101"/>
      <c r="T43" s="101"/>
      <c r="U43" s="101"/>
      <c r="V43" s="286"/>
      <c r="W43" s="286"/>
      <c r="X43" s="101"/>
      <c r="Y43" s="101"/>
      <c r="Z43" s="101"/>
      <c r="AA43" s="101"/>
      <c r="AB43" s="101"/>
      <c r="AC43" s="105"/>
      <c r="AD43" s="105"/>
      <c r="AE43" s="101"/>
      <c r="AF43" s="332"/>
      <c r="AG43" s="332"/>
      <c r="AH43" s="353"/>
      <c r="AI43" s="353"/>
      <c r="AJ43" s="286"/>
      <c r="AK43" s="286"/>
      <c r="AL43" s="114">
        <f t="shared" si="6"/>
        <v>0</v>
      </c>
      <c r="AM43" s="104">
        <f t="shared" si="7"/>
        <v>0</v>
      </c>
      <c r="AN43" s="104">
        <f t="shared" si="8"/>
        <v>0</v>
      </c>
      <c r="AO43" s="104">
        <f t="shared" si="9"/>
        <v>0</v>
      </c>
      <c r="AP43" s="124"/>
      <c r="AQ43" s="239">
        <f t="shared" si="10"/>
      </c>
      <c r="AR43" s="239">
        <f t="shared" si="11"/>
      </c>
      <c r="AS43" s="113">
        <f>IF(ISNA(VLOOKUP(AQ43,'August 2021'!$A$5:$AU$108,46,FALSE)),0,VLOOKUP(AQ43,'August 2021'!$A$5:$AU$108,46,FALSE))</f>
        <v>0</v>
      </c>
      <c r="AT43" s="104">
        <f t="shared" si="12"/>
        <v>0</v>
      </c>
      <c r="AU43" s="208"/>
    </row>
    <row r="44" spans="1:47" s="12" customFormat="1" ht="31.5" customHeight="1">
      <c r="A44" s="100"/>
      <c r="B44" s="100"/>
      <c r="C44" s="362"/>
      <c r="D44" s="362"/>
      <c r="E44" s="101"/>
      <c r="F44" s="101"/>
      <c r="G44" s="101"/>
      <c r="H44" s="235"/>
      <c r="I44" s="235"/>
      <c r="J44" s="340"/>
      <c r="K44" s="101"/>
      <c r="L44" s="101"/>
      <c r="M44" s="101"/>
      <c r="N44" s="101"/>
      <c r="O44" s="286"/>
      <c r="P44" s="286"/>
      <c r="Q44" s="101"/>
      <c r="R44" s="101"/>
      <c r="S44" s="101"/>
      <c r="T44" s="101"/>
      <c r="U44" s="101"/>
      <c r="V44" s="286"/>
      <c r="W44" s="286"/>
      <c r="X44" s="101"/>
      <c r="Y44" s="101"/>
      <c r="Z44" s="101"/>
      <c r="AA44" s="101"/>
      <c r="AB44" s="101"/>
      <c r="AC44" s="105"/>
      <c r="AD44" s="105"/>
      <c r="AE44" s="101"/>
      <c r="AF44" s="332"/>
      <c r="AG44" s="332"/>
      <c r="AH44" s="353"/>
      <c r="AI44" s="353"/>
      <c r="AJ44" s="286"/>
      <c r="AK44" s="286"/>
      <c r="AL44" s="114">
        <f t="shared" si="6"/>
        <v>0</v>
      </c>
      <c r="AM44" s="104">
        <f t="shared" si="7"/>
        <v>0</v>
      </c>
      <c r="AN44" s="104">
        <f t="shared" si="8"/>
        <v>0</v>
      </c>
      <c r="AO44" s="104">
        <f t="shared" si="9"/>
        <v>0</v>
      </c>
      <c r="AP44" s="124"/>
      <c r="AQ44" s="239">
        <f t="shared" si="10"/>
      </c>
      <c r="AR44" s="239">
        <f t="shared" si="11"/>
      </c>
      <c r="AS44" s="113">
        <f>IF(ISNA(VLOOKUP(AQ44,'August 2021'!$A$5:$AU$108,46,FALSE)),0,VLOOKUP(AQ44,'August 2021'!$A$5:$AU$108,46,FALSE))</f>
        <v>0</v>
      </c>
      <c r="AT44" s="104">
        <f t="shared" si="12"/>
        <v>0</v>
      </c>
      <c r="AU44" s="208"/>
    </row>
    <row r="45" spans="1:47" s="13" customFormat="1" ht="31.5" customHeight="1">
      <c r="A45" s="100"/>
      <c r="B45" s="100"/>
      <c r="C45" s="362"/>
      <c r="D45" s="362"/>
      <c r="E45" s="101"/>
      <c r="F45" s="101"/>
      <c r="G45" s="101"/>
      <c r="H45" s="235"/>
      <c r="I45" s="235"/>
      <c r="J45" s="340"/>
      <c r="K45" s="101"/>
      <c r="L45" s="101"/>
      <c r="M45" s="101"/>
      <c r="N45" s="101"/>
      <c r="O45" s="286"/>
      <c r="P45" s="286"/>
      <c r="Q45" s="101"/>
      <c r="R45" s="101"/>
      <c r="S45" s="101"/>
      <c r="T45" s="101"/>
      <c r="U45" s="101"/>
      <c r="V45" s="286"/>
      <c r="W45" s="286"/>
      <c r="X45" s="101"/>
      <c r="Y45" s="101"/>
      <c r="Z45" s="101"/>
      <c r="AA45" s="101"/>
      <c r="AB45" s="101"/>
      <c r="AC45" s="105"/>
      <c r="AD45" s="105"/>
      <c r="AE45" s="101"/>
      <c r="AF45" s="332"/>
      <c r="AG45" s="332"/>
      <c r="AH45" s="353"/>
      <c r="AI45" s="353"/>
      <c r="AJ45" s="286"/>
      <c r="AK45" s="286"/>
      <c r="AL45" s="114">
        <f t="shared" si="6"/>
        <v>0</v>
      </c>
      <c r="AM45" s="104">
        <f t="shared" si="7"/>
        <v>0</v>
      </c>
      <c r="AN45" s="104">
        <f t="shared" si="8"/>
        <v>0</v>
      </c>
      <c r="AO45" s="104">
        <f t="shared" si="9"/>
        <v>0</v>
      </c>
      <c r="AP45" s="124"/>
      <c r="AQ45" s="239">
        <f t="shared" si="10"/>
      </c>
      <c r="AR45" s="239">
        <f t="shared" si="11"/>
      </c>
      <c r="AS45" s="113">
        <f>IF(ISNA(VLOOKUP(AQ45,'August 2021'!$A$5:$AU$108,46,FALSE)),0,VLOOKUP(AQ45,'August 2021'!$A$5:$AU$108,46,FALSE))</f>
        <v>0</v>
      </c>
      <c r="AT45" s="104">
        <f t="shared" si="12"/>
        <v>0</v>
      </c>
      <c r="AU45" s="208"/>
    </row>
    <row r="46" spans="1:47" s="12" customFormat="1" ht="31.5" customHeight="1">
      <c r="A46" s="100"/>
      <c r="B46" s="100"/>
      <c r="C46" s="362"/>
      <c r="D46" s="362"/>
      <c r="E46" s="101"/>
      <c r="F46" s="101"/>
      <c r="G46" s="101"/>
      <c r="H46" s="235"/>
      <c r="I46" s="235"/>
      <c r="J46" s="340"/>
      <c r="K46" s="101"/>
      <c r="L46" s="101"/>
      <c r="M46" s="101"/>
      <c r="N46" s="101"/>
      <c r="O46" s="286"/>
      <c r="P46" s="286"/>
      <c r="Q46" s="101"/>
      <c r="R46" s="101"/>
      <c r="S46" s="101"/>
      <c r="T46" s="101"/>
      <c r="U46" s="101"/>
      <c r="V46" s="286"/>
      <c r="W46" s="286"/>
      <c r="X46" s="101"/>
      <c r="Y46" s="101"/>
      <c r="Z46" s="101"/>
      <c r="AA46" s="101"/>
      <c r="AB46" s="101"/>
      <c r="AC46" s="105"/>
      <c r="AD46" s="105"/>
      <c r="AE46" s="101"/>
      <c r="AF46" s="332"/>
      <c r="AG46" s="332"/>
      <c r="AH46" s="353"/>
      <c r="AI46" s="353"/>
      <c r="AJ46" s="286"/>
      <c r="AK46" s="286"/>
      <c r="AL46" s="114">
        <f t="shared" si="6"/>
        <v>0</v>
      </c>
      <c r="AM46" s="104">
        <f t="shared" si="7"/>
        <v>0</v>
      </c>
      <c r="AN46" s="104">
        <f t="shared" si="8"/>
        <v>0</v>
      </c>
      <c r="AO46" s="104">
        <f t="shared" si="9"/>
        <v>0</v>
      </c>
      <c r="AP46" s="124"/>
      <c r="AQ46" s="239">
        <f t="shared" si="10"/>
      </c>
      <c r="AR46" s="239">
        <f t="shared" si="11"/>
      </c>
      <c r="AS46" s="113">
        <f>IF(ISNA(VLOOKUP(AQ46,'August 2021'!$A$5:$AU$108,46,FALSE)),0,VLOOKUP(AQ46,'August 2021'!$A$5:$AU$108,46,FALSE))</f>
        <v>0</v>
      </c>
      <c r="AT46" s="104">
        <f t="shared" si="12"/>
        <v>0</v>
      </c>
      <c r="AU46" s="208"/>
    </row>
    <row r="47" spans="1:47" s="13" customFormat="1" ht="31.5" customHeight="1">
      <c r="A47" s="100"/>
      <c r="B47" s="100"/>
      <c r="C47" s="362"/>
      <c r="D47" s="362"/>
      <c r="E47" s="101"/>
      <c r="F47" s="101"/>
      <c r="G47" s="101"/>
      <c r="H47" s="235"/>
      <c r="I47" s="235"/>
      <c r="J47" s="340"/>
      <c r="K47" s="101"/>
      <c r="L47" s="101"/>
      <c r="M47" s="101"/>
      <c r="N47" s="101"/>
      <c r="O47" s="286"/>
      <c r="P47" s="286"/>
      <c r="Q47" s="101"/>
      <c r="R47" s="101"/>
      <c r="S47" s="101"/>
      <c r="T47" s="101"/>
      <c r="U47" s="101"/>
      <c r="V47" s="286"/>
      <c r="W47" s="286"/>
      <c r="X47" s="101"/>
      <c r="Y47" s="101"/>
      <c r="Z47" s="101"/>
      <c r="AA47" s="101"/>
      <c r="AB47" s="101"/>
      <c r="AC47" s="105"/>
      <c r="AD47" s="105"/>
      <c r="AE47" s="101"/>
      <c r="AF47" s="332"/>
      <c r="AG47" s="332"/>
      <c r="AH47" s="353"/>
      <c r="AI47" s="353"/>
      <c r="AJ47" s="286"/>
      <c r="AK47" s="286"/>
      <c r="AL47" s="114">
        <f t="shared" si="6"/>
        <v>0</v>
      </c>
      <c r="AM47" s="104">
        <f t="shared" si="7"/>
        <v>0</v>
      </c>
      <c r="AN47" s="104">
        <f t="shared" si="8"/>
        <v>0</v>
      </c>
      <c r="AO47" s="104">
        <f t="shared" si="9"/>
        <v>0</v>
      </c>
      <c r="AP47" s="124"/>
      <c r="AQ47" s="239">
        <f t="shared" si="10"/>
      </c>
      <c r="AR47" s="239">
        <f t="shared" si="11"/>
      </c>
      <c r="AS47" s="113">
        <f>IF(ISNA(VLOOKUP(AQ47,'August 2021'!$A$5:$AU$108,46,FALSE)),0,VLOOKUP(AQ47,'August 2021'!$A$5:$AU$108,46,FALSE))</f>
        <v>0</v>
      </c>
      <c r="AT47" s="104">
        <f t="shared" si="12"/>
        <v>0</v>
      </c>
      <c r="AU47" s="208"/>
    </row>
    <row r="48" spans="1:47" s="12" customFormat="1" ht="31.5" customHeight="1">
      <c r="A48" s="100"/>
      <c r="B48" s="100"/>
      <c r="C48" s="362"/>
      <c r="D48" s="362"/>
      <c r="E48" s="101"/>
      <c r="F48" s="101"/>
      <c r="G48" s="101"/>
      <c r="H48" s="235"/>
      <c r="I48" s="235"/>
      <c r="J48" s="340"/>
      <c r="K48" s="101"/>
      <c r="L48" s="101"/>
      <c r="M48" s="101"/>
      <c r="N48" s="101"/>
      <c r="O48" s="286"/>
      <c r="P48" s="286"/>
      <c r="Q48" s="101"/>
      <c r="R48" s="101"/>
      <c r="S48" s="101"/>
      <c r="T48" s="101"/>
      <c r="U48" s="101"/>
      <c r="V48" s="286"/>
      <c r="W48" s="286"/>
      <c r="X48" s="101"/>
      <c r="Y48" s="101"/>
      <c r="Z48" s="101"/>
      <c r="AA48" s="101"/>
      <c r="AB48" s="101"/>
      <c r="AC48" s="105"/>
      <c r="AD48" s="105"/>
      <c r="AE48" s="101"/>
      <c r="AF48" s="332"/>
      <c r="AG48" s="332"/>
      <c r="AH48" s="353"/>
      <c r="AI48" s="353"/>
      <c r="AJ48" s="286"/>
      <c r="AK48" s="286"/>
      <c r="AL48" s="114">
        <f t="shared" si="6"/>
        <v>0</v>
      </c>
      <c r="AM48" s="104">
        <f t="shared" si="7"/>
        <v>0</v>
      </c>
      <c r="AN48" s="104">
        <f t="shared" si="8"/>
        <v>0</v>
      </c>
      <c r="AO48" s="104">
        <f t="shared" si="9"/>
        <v>0</v>
      </c>
      <c r="AP48" s="124"/>
      <c r="AQ48" s="239">
        <f t="shared" si="10"/>
      </c>
      <c r="AR48" s="239">
        <f t="shared" si="11"/>
      </c>
      <c r="AS48" s="113">
        <f>IF(ISNA(VLOOKUP(AQ48,'August 2021'!$A$5:$AU$108,46,FALSE)),0,VLOOKUP(AQ48,'August 2021'!$A$5:$AU$108,46,FALSE))</f>
        <v>0</v>
      </c>
      <c r="AT48" s="104">
        <f t="shared" si="12"/>
        <v>0</v>
      </c>
      <c r="AU48" s="208"/>
    </row>
    <row r="49" spans="1:47" s="13" customFormat="1" ht="31.5" customHeight="1">
      <c r="A49" s="100"/>
      <c r="B49" s="100"/>
      <c r="C49" s="362"/>
      <c r="D49" s="362"/>
      <c r="E49" s="101"/>
      <c r="F49" s="101"/>
      <c r="G49" s="101"/>
      <c r="H49" s="235"/>
      <c r="I49" s="235"/>
      <c r="J49" s="340"/>
      <c r="K49" s="101"/>
      <c r="L49" s="101"/>
      <c r="M49" s="101"/>
      <c r="N49" s="101"/>
      <c r="O49" s="286"/>
      <c r="P49" s="286"/>
      <c r="Q49" s="101"/>
      <c r="R49" s="101"/>
      <c r="S49" s="101"/>
      <c r="T49" s="101"/>
      <c r="U49" s="101"/>
      <c r="V49" s="286"/>
      <c r="W49" s="286"/>
      <c r="X49" s="101"/>
      <c r="Y49" s="101"/>
      <c r="Z49" s="101"/>
      <c r="AA49" s="101"/>
      <c r="AB49" s="101"/>
      <c r="AC49" s="105"/>
      <c r="AD49" s="105"/>
      <c r="AE49" s="101"/>
      <c r="AF49" s="332"/>
      <c r="AG49" s="332"/>
      <c r="AH49" s="353"/>
      <c r="AI49" s="353"/>
      <c r="AJ49" s="286"/>
      <c r="AK49" s="286"/>
      <c r="AL49" s="114">
        <f t="shared" si="6"/>
        <v>0</v>
      </c>
      <c r="AM49" s="104">
        <f t="shared" si="7"/>
        <v>0</v>
      </c>
      <c r="AN49" s="104">
        <f t="shared" si="8"/>
        <v>0</v>
      </c>
      <c r="AO49" s="104">
        <f t="shared" si="9"/>
        <v>0</v>
      </c>
      <c r="AP49" s="124"/>
      <c r="AQ49" s="239">
        <f t="shared" si="10"/>
      </c>
      <c r="AR49" s="239">
        <f t="shared" si="11"/>
      </c>
      <c r="AS49" s="113">
        <f>IF(ISNA(VLOOKUP(AQ49,'August 2021'!$A$5:$AU$108,46,FALSE)),0,VLOOKUP(AQ49,'August 2021'!$A$5:$AU$108,46,FALSE))</f>
        <v>0</v>
      </c>
      <c r="AT49" s="104">
        <f t="shared" si="12"/>
        <v>0</v>
      </c>
      <c r="AU49" s="208"/>
    </row>
    <row r="50" spans="1:47" s="12" customFormat="1" ht="31.5" customHeight="1">
      <c r="A50" s="100"/>
      <c r="B50" s="100"/>
      <c r="C50" s="362"/>
      <c r="D50" s="362"/>
      <c r="E50" s="101"/>
      <c r="F50" s="101"/>
      <c r="G50" s="101"/>
      <c r="H50" s="235"/>
      <c r="I50" s="235"/>
      <c r="J50" s="340"/>
      <c r="K50" s="101"/>
      <c r="L50" s="101"/>
      <c r="M50" s="101"/>
      <c r="N50" s="101"/>
      <c r="O50" s="286"/>
      <c r="P50" s="286"/>
      <c r="Q50" s="101"/>
      <c r="R50" s="101"/>
      <c r="S50" s="101"/>
      <c r="T50" s="101"/>
      <c r="U50" s="101"/>
      <c r="V50" s="286"/>
      <c r="W50" s="286"/>
      <c r="X50" s="101"/>
      <c r="Y50" s="101"/>
      <c r="Z50" s="101"/>
      <c r="AA50" s="101"/>
      <c r="AB50" s="101"/>
      <c r="AC50" s="105"/>
      <c r="AD50" s="105"/>
      <c r="AE50" s="101"/>
      <c r="AF50" s="332"/>
      <c r="AG50" s="332"/>
      <c r="AH50" s="353"/>
      <c r="AI50" s="353"/>
      <c r="AJ50" s="286"/>
      <c r="AK50" s="286"/>
      <c r="AL50" s="114">
        <f aca="true" t="shared" si="13" ref="AL50:AL81">COUNTIF(C50:AJ50,"x")</f>
        <v>0</v>
      </c>
      <c r="AM50" s="104">
        <f t="shared" si="7"/>
        <v>0</v>
      </c>
      <c r="AN50" s="104">
        <f t="shared" si="8"/>
        <v>0</v>
      </c>
      <c r="AO50" s="104">
        <f t="shared" si="9"/>
        <v>0</v>
      </c>
      <c r="AP50" s="124"/>
      <c r="AQ50" s="239">
        <f t="shared" si="10"/>
      </c>
      <c r="AR50" s="239">
        <f t="shared" si="11"/>
      </c>
      <c r="AS50" s="113">
        <f>IF(ISNA(VLOOKUP(AQ50,'August 2021'!$A$5:$AU$108,46,FALSE)),0,VLOOKUP(AQ50,'August 2021'!$A$5:$AU$108,46,FALSE))</f>
        <v>0</v>
      </c>
      <c r="AT50" s="104">
        <f t="shared" si="12"/>
        <v>0</v>
      </c>
      <c r="AU50" s="208"/>
    </row>
    <row r="51" spans="1:47" s="13" customFormat="1" ht="31.5" customHeight="1">
      <c r="A51" s="100"/>
      <c r="B51" s="100"/>
      <c r="C51" s="362"/>
      <c r="D51" s="362"/>
      <c r="E51" s="101"/>
      <c r="F51" s="101"/>
      <c r="G51" s="101"/>
      <c r="H51" s="235"/>
      <c r="I51" s="235"/>
      <c r="J51" s="340"/>
      <c r="K51" s="101"/>
      <c r="L51" s="101"/>
      <c r="M51" s="101"/>
      <c r="N51" s="101"/>
      <c r="O51" s="286"/>
      <c r="P51" s="286"/>
      <c r="Q51" s="101"/>
      <c r="R51" s="101"/>
      <c r="S51" s="101"/>
      <c r="T51" s="101"/>
      <c r="U51" s="101"/>
      <c r="V51" s="286"/>
      <c r="W51" s="286"/>
      <c r="X51" s="101"/>
      <c r="Y51" s="101"/>
      <c r="Z51" s="101"/>
      <c r="AA51" s="101"/>
      <c r="AB51" s="101"/>
      <c r="AC51" s="105"/>
      <c r="AD51" s="105"/>
      <c r="AE51" s="101"/>
      <c r="AF51" s="332"/>
      <c r="AG51" s="332"/>
      <c r="AH51" s="353"/>
      <c r="AI51" s="353"/>
      <c r="AJ51" s="286"/>
      <c r="AK51" s="286"/>
      <c r="AL51" s="114">
        <f t="shared" si="13"/>
        <v>0</v>
      </c>
      <c r="AM51" s="104">
        <f t="shared" si="7"/>
        <v>0</v>
      </c>
      <c r="AN51" s="104">
        <f t="shared" si="8"/>
        <v>0</v>
      </c>
      <c r="AO51" s="104">
        <f t="shared" si="9"/>
        <v>0</v>
      </c>
      <c r="AP51" s="124"/>
      <c r="AQ51" s="239">
        <f t="shared" si="10"/>
      </c>
      <c r="AR51" s="239">
        <f t="shared" si="11"/>
      </c>
      <c r="AS51" s="113">
        <f>IF(ISNA(VLOOKUP(AQ51,'August 2021'!$A$5:$AU$108,46,FALSE)),0,VLOOKUP(AQ51,'August 2021'!$A$5:$AU$108,46,FALSE))</f>
        <v>0</v>
      </c>
      <c r="AT51" s="104">
        <f t="shared" si="12"/>
        <v>0</v>
      </c>
      <c r="AU51" s="208"/>
    </row>
    <row r="52" spans="1:47" s="12" customFormat="1" ht="31.5" customHeight="1">
      <c r="A52" s="100"/>
      <c r="B52" s="100"/>
      <c r="C52" s="362"/>
      <c r="D52" s="362"/>
      <c r="E52" s="101"/>
      <c r="F52" s="101"/>
      <c r="G52" s="101"/>
      <c r="H52" s="235"/>
      <c r="I52" s="235"/>
      <c r="J52" s="340"/>
      <c r="K52" s="101"/>
      <c r="L52" s="101"/>
      <c r="M52" s="101"/>
      <c r="N52" s="101"/>
      <c r="O52" s="286"/>
      <c r="P52" s="286"/>
      <c r="Q52" s="101"/>
      <c r="R52" s="101"/>
      <c r="S52" s="101"/>
      <c r="T52" s="101"/>
      <c r="U52" s="101"/>
      <c r="V52" s="286"/>
      <c r="W52" s="286"/>
      <c r="X52" s="101"/>
      <c r="Y52" s="101"/>
      <c r="Z52" s="101"/>
      <c r="AA52" s="101"/>
      <c r="AB52" s="101"/>
      <c r="AC52" s="105"/>
      <c r="AD52" s="105"/>
      <c r="AE52" s="101"/>
      <c r="AF52" s="332"/>
      <c r="AG52" s="332"/>
      <c r="AH52" s="353"/>
      <c r="AI52" s="353"/>
      <c r="AJ52" s="286"/>
      <c r="AK52" s="286"/>
      <c r="AL52" s="114">
        <f t="shared" si="13"/>
        <v>0</v>
      </c>
      <c r="AM52" s="104">
        <f t="shared" si="7"/>
        <v>0</v>
      </c>
      <c r="AN52" s="104">
        <f t="shared" si="8"/>
        <v>0</v>
      </c>
      <c r="AO52" s="104">
        <f t="shared" si="9"/>
        <v>0</v>
      </c>
      <c r="AP52" s="124"/>
      <c r="AQ52" s="239">
        <f t="shared" si="10"/>
      </c>
      <c r="AR52" s="239">
        <f t="shared" si="11"/>
      </c>
      <c r="AS52" s="113">
        <f>IF(ISNA(VLOOKUP(AQ52,'August 2021'!$A$5:$AU$108,46,FALSE)),0,VLOOKUP(AQ52,'August 2021'!$A$5:$AU$108,46,FALSE))</f>
        <v>0</v>
      </c>
      <c r="AT52" s="104">
        <f t="shared" si="12"/>
        <v>0</v>
      </c>
      <c r="AU52" s="208"/>
    </row>
    <row r="53" spans="1:47" s="13" customFormat="1" ht="31.5" customHeight="1">
      <c r="A53" s="100"/>
      <c r="B53" s="100"/>
      <c r="C53" s="362"/>
      <c r="D53" s="362"/>
      <c r="E53" s="101"/>
      <c r="F53" s="101"/>
      <c r="G53" s="101"/>
      <c r="H53" s="235"/>
      <c r="I53" s="235"/>
      <c r="J53" s="340"/>
      <c r="K53" s="101"/>
      <c r="L53" s="101"/>
      <c r="M53" s="101"/>
      <c r="N53" s="101"/>
      <c r="O53" s="286"/>
      <c r="P53" s="286"/>
      <c r="Q53" s="101"/>
      <c r="R53" s="101"/>
      <c r="S53" s="101"/>
      <c r="T53" s="101"/>
      <c r="U53" s="101"/>
      <c r="V53" s="286"/>
      <c r="W53" s="286"/>
      <c r="X53" s="101"/>
      <c r="Y53" s="101"/>
      <c r="Z53" s="101"/>
      <c r="AA53" s="101"/>
      <c r="AB53" s="101"/>
      <c r="AC53" s="105"/>
      <c r="AD53" s="105"/>
      <c r="AE53" s="101"/>
      <c r="AF53" s="332"/>
      <c r="AG53" s="332"/>
      <c r="AH53" s="353"/>
      <c r="AI53" s="353"/>
      <c r="AJ53" s="286"/>
      <c r="AK53" s="286"/>
      <c r="AL53" s="114">
        <f t="shared" si="13"/>
        <v>0</v>
      </c>
      <c r="AM53" s="104">
        <f t="shared" si="7"/>
        <v>0</v>
      </c>
      <c r="AN53" s="104">
        <f t="shared" si="8"/>
        <v>0</v>
      </c>
      <c r="AO53" s="104">
        <f t="shared" si="9"/>
        <v>0</v>
      </c>
      <c r="AP53" s="124"/>
      <c r="AQ53" s="239">
        <f t="shared" si="10"/>
      </c>
      <c r="AR53" s="239">
        <f t="shared" si="11"/>
      </c>
      <c r="AS53" s="113">
        <f>IF(ISNA(VLOOKUP(AQ53,'August 2021'!$A$5:$AU$108,46,FALSE)),0,VLOOKUP(AQ53,'August 2021'!$A$5:$AU$108,46,FALSE))</f>
        <v>0</v>
      </c>
      <c r="AT53" s="104">
        <f t="shared" si="12"/>
        <v>0</v>
      </c>
      <c r="AU53" s="208"/>
    </row>
    <row r="54" spans="1:47" s="12" customFormat="1" ht="31.5" customHeight="1">
      <c r="A54" s="100"/>
      <c r="B54" s="100"/>
      <c r="C54" s="362"/>
      <c r="D54" s="362"/>
      <c r="E54" s="101"/>
      <c r="F54" s="101"/>
      <c r="G54" s="101"/>
      <c r="H54" s="235"/>
      <c r="I54" s="235"/>
      <c r="J54" s="340"/>
      <c r="K54" s="101"/>
      <c r="L54" s="101"/>
      <c r="M54" s="101"/>
      <c r="N54" s="101"/>
      <c r="O54" s="286"/>
      <c r="P54" s="286"/>
      <c r="Q54" s="101"/>
      <c r="R54" s="101"/>
      <c r="S54" s="101"/>
      <c r="T54" s="101"/>
      <c r="U54" s="101"/>
      <c r="V54" s="286"/>
      <c r="W54" s="286"/>
      <c r="X54" s="101"/>
      <c r="Y54" s="101"/>
      <c r="Z54" s="101"/>
      <c r="AA54" s="101"/>
      <c r="AB54" s="101"/>
      <c r="AC54" s="105"/>
      <c r="AD54" s="105"/>
      <c r="AE54" s="101"/>
      <c r="AF54" s="332"/>
      <c r="AG54" s="332"/>
      <c r="AH54" s="353"/>
      <c r="AI54" s="353"/>
      <c r="AJ54" s="286"/>
      <c r="AK54" s="286"/>
      <c r="AL54" s="114">
        <f t="shared" si="13"/>
        <v>0</v>
      </c>
      <c r="AM54" s="104">
        <f t="shared" si="7"/>
        <v>0</v>
      </c>
      <c r="AN54" s="104">
        <f t="shared" si="8"/>
        <v>0</v>
      </c>
      <c r="AO54" s="104">
        <f t="shared" si="9"/>
        <v>0</v>
      </c>
      <c r="AP54" s="124"/>
      <c r="AQ54" s="239">
        <f t="shared" si="10"/>
      </c>
      <c r="AR54" s="239">
        <f t="shared" si="11"/>
      </c>
      <c r="AS54" s="113">
        <f>IF(ISNA(VLOOKUP(AQ54,'August 2021'!$A$5:$AU$108,46,FALSE)),0,VLOOKUP(AQ54,'August 2021'!$A$5:$AU$108,46,FALSE))</f>
        <v>0</v>
      </c>
      <c r="AT54" s="104">
        <f t="shared" si="12"/>
        <v>0</v>
      </c>
      <c r="AU54" s="208"/>
    </row>
    <row r="55" spans="1:47" s="13" customFormat="1" ht="31.5" customHeight="1">
      <c r="A55" s="100"/>
      <c r="B55" s="100"/>
      <c r="C55" s="362"/>
      <c r="D55" s="362"/>
      <c r="E55" s="101"/>
      <c r="F55" s="101"/>
      <c r="G55" s="101"/>
      <c r="H55" s="235"/>
      <c r="I55" s="235"/>
      <c r="J55" s="340"/>
      <c r="K55" s="101"/>
      <c r="L55" s="101"/>
      <c r="M55" s="101"/>
      <c r="N55" s="101"/>
      <c r="O55" s="286"/>
      <c r="P55" s="286"/>
      <c r="Q55" s="101"/>
      <c r="R55" s="101"/>
      <c r="S55" s="101"/>
      <c r="T55" s="101"/>
      <c r="U55" s="101"/>
      <c r="V55" s="286"/>
      <c r="W55" s="286"/>
      <c r="X55" s="101"/>
      <c r="Y55" s="101"/>
      <c r="Z55" s="101"/>
      <c r="AA55" s="101"/>
      <c r="AB55" s="101"/>
      <c r="AC55" s="105"/>
      <c r="AD55" s="105"/>
      <c r="AE55" s="101"/>
      <c r="AF55" s="332"/>
      <c r="AG55" s="332"/>
      <c r="AH55" s="353"/>
      <c r="AI55" s="353"/>
      <c r="AJ55" s="286"/>
      <c r="AK55" s="286"/>
      <c r="AL55" s="114">
        <f t="shared" si="13"/>
        <v>0</v>
      </c>
      <c r="AM55" s="104">
        <f t="shared" si="7"/>
        <v>0</v>
      </c>
      <c r="AN55" s="104">
        <f t="shared" si="8"/>
        <v>0</v>
      </c>
      <c r="AO55" s="104">
        <f t="shared" si="9"/>
        <v>0</v>
      </c>
      <c r="AP55" s="124"/>
      <c r="AQ55" s="239">
        <f t="shared" si="10"/>
      </c>
      <c r="AR55" s="239">
        <f t="shared" si="11"/>
      </c>
      <c r="AS55" s="113">
        <f>IF(ISNA(VLOOKUP(AQ55,'August 2021'!$A$5:$AU$108,46,FALSE)),0,VLOOKUP(AQ55,'August 2021'!$A$5:$AU$108,46,FALSE))</f>
        <v>0</v>
      </c>
      <c r="AT55" s="104">
        <f t="shared" si="12"/>
        <v>0</v>
      </c>
      <c r="AU55" s="208"/>
    </row>
    <row r="56" spans="1:47" s="12" customFormat="1" ht="31.5" customHeight="1">
      <c r="A56" s="100"/>
      <c r="B56" s="100"/>
      <c r="C56" s="362"/>
      <c r="D56" s="362"/>
      <c r="E56" s="101"/>
      <c r="F56" s="101"/>
      <c r="G56" s="101"/>
      <c r="H56" s="235"/>
      <c r="I56" s="235"/>
      <c r="J56" s="340"/>
      <c r="K56" s="101"/>
      <c r="L56" s="101"/>
      <c r="M56" s="101"/>
      <c r="N56" s="101"/>
      <c r="O56" s="286"/>
      <c r="P56" s="286"/>
      <c r="Q56" s="101"/>
      <c r="R56" s="101"/>
      <c r="S56" s="101"/>
      <c r="T56" s="101"/>
      <c r="U56" s="101"/>
      <c r="V56" s="286"/>
      <c r="W56" s="286"/>
      <c r="X56" s="101"/>
      <c r="Y56" s="101"/>
      <c r="Z56" s="101"/>
      <c r="AA56" s="101"/>
      <c r="AB56" s="101"/>
      <c r="AC56" s="105"/>
      <c r="AD56" s="105"/>
      <c r="AE56" s="101"/>
      <c r="AF56" s="332"/>
      <c r="AG56" s="332"/>
      <c r="AH56" s="353"/>
      <c r="AI56" s="353"/>
      <c r="AJ56" s="286"/>
      <c r="AK56" s="286"/>
      <c r="AL56" s="114">
        <f t="shared" si="13"/>
        <v>0</v>
      </c>
      <c r="AM56" s="104">
        <f t="shared" si="7"/>
        <v>0</v>
      </c>
      <c r="AN56" s="104">
        <f t="shared" si="8"/>
        <v>0</v>
      </c>
      <c r="AO56" s="104">
        <f t="shared" si="9"/>
        <v>0</v>
      </c>
      <c r="AP56" s="124"/>
      <c r="AQ56" s="239">
        <f t="shared" si="10"/>
      </c>
      <c r="AR56" s="239">
        <f t="shared" si="11"/>
      </c>
      <c r="AS56" s="113">
        <f>IF(ISNA(VLOOKUP(AQ56,'August 2021'!$A$5:$AU$108,46,FALSE)),0,VLOOKUP(AQ56,'August 2021'!$A$5:$AU$108,46,FALSE))</f>
        <v>0</v>
      </c>
      <c r="AT56" s="104">
        <f t="shared" si="12"/>
        <v>0</v>
      </c>
      <c r="AU56" s="208"/>
    </row>
    <row r="57" spans="1:47" s="13" customFormat="1" ht="31.5" customHeight="1">
      <c r="A57" s="100"/>
      <c r="B57" s="100"/>
      <c r="C57" s="362"/>
      <c r="D57" s="362"/>
      <c r="E57" s="101"/>
      <c r="F57" s="101"/>
      <c r="G57" s="101"/>
      <c r="H57" s="235"/>
      <c r="I57" s="235"/>
      <c r="J57" s="340"/>
      <c r="K57" s="101"/>
      <c r="L57" s="101"/>
      <c r="M57" s="101"/>
      <c r="N57" s="101"/>
      <c r="O57" s="286"/>
      <c r="P57" s="286"/>
      <c r="Q57" s="101"/>
      <c r="R57" s="101"/>
      <c r="S57" s="101"/>
      <c r="T57" s="101"/>
      <c r="U57" s="101"/>
      <c r="V57" s="286"/>
      <c r="W57" s="286"/>
      <c r="X57" s="101"/>
      <c r="Y57" s="101"/>
      <c r="Z57" s="101"/>
      <c r="AA57" s="101"/>
      <c r="AB57" s="101"/>
      <c r="AC57" s="105"/>
      <c r="AD57" s="105"/>
      <c r="AE57" s="101"/>
      <c r="AF57" s="332"/>
      <c r="AG57" s="332"/>
      <c r="AH57" s="353"/>
      <c r="AI57" s="353"/>
      <c r="AJ57" s="286"/>
      <c r="AK57" s="286"/>
      <c r="AL57" s="114">
        <f t="shared" si="13"/>
        <v>0</v>
      </c>
      <c r="AM57" s="104">
        <f t="shared" si="7"/>
        <v>0</v>
      </c>
      <c r="AN57" s="104">
        <f t="shared" si="8"/>
        <v>0</v>
      </c>
      <c r="AO57" s="104">
        <f t="shared" si="9"/>
        <v>0</v>
      </c>
      <c r="AP57" s="124"/>
      <c r="AQ57" s="239">
        <f t="shared" si="10"/>
      </c>
      <c r="AR57" s="239">
        <f t="shared" si="11"/>
      </c>
      <c r="AS57" s="113">
        <f>IF(ISNA(VLOOKUP(AQ57,'August 2021'!$A$5:$AU$108,46,FALSE)),0,VLOOKUP(AQ57,'August 2021'!$A$5:$AU$108,46,FALSE))</f>
        <v>0</v>
      </c>
      <c r="AT57" s="104">
        <f t="shared" si="12"/>
        <v>0</v>
      </c>
      <c r="AU57" s="208"/>
    </row>
    <row r="58" spans="1:47" s="12" customFormat="1" ht="31.5" customHeight="1">
      <c r="A58" s="100"/>
      <c r="B58" s="100"/>
      <c r="C58" s="362"/>
      <c r="D58" s="362"/>
      <c r="E58" s="101"/>
      <c r="F58" s="101"/>
      <c r="G58" s="101"/>
      <c r="H58" s="235"/>
      <c r="I58" s="235"/>
      <c r="J58" s="340"/>
      <c r="K58" s="101"/>
      <c r="L58" s="101"/>
      <c r="M58" s="101"/>
      <c r="N58" s="101"/>
      <c r="O58" s="286"/>
      <c r="P58" s="286"/>
      <c r="Q58" s="101"/>
      <c r="R58" s="101"/>
      <c r="S58" s="101"/>
      <c r="T58" s="101"/>
      <c r="U58" s="101"/>
      <c r="V58" s="286"/>
      <c r="W58" s="286"/>
      <c r="X58" s="101"/>
      <c r="Y58" s="101"/>
      <c r="Z58" s="101"/>
      <c r="AA58" s="101"/>
      <c r="AB58" s="101"/>
      <c r="AC58" s="105"/>
      <c r="AD58" s="105"/>
      <c r="AE58" s="101"/>
      <c r="AF58" s="332"/>
      <c r="AG58" s="332"/>
      <c r="AH58" s="353"/>
      <c r="AI58" s="353"/>
      <c r="AJ58" s="286"/>
      <c r="AK58" s="286"/>
      <c r="AL58" s="114">
        <f t="shared" si="13"/>
        <v>0</v>
      </c>
      <c r="AM58" s="104">
        <f t="shared" si="7"/>
        <v>0</v>
      </c>
      <c r="AN58" s="104">
        <f t="shared" si="8"/>
        <v>0</v>
      </c>
      <c r="AO58" s="104">
        <f t="shared" si="9"/>
        <v>0</v>
      </c>
      <c r="AP58" s="124"/>
      <c r="AQ58" s="239">
        <f t="shared" si="10"/>
      </c>
      <c r="AR58" s="239">
        <f t="shared" si="11"/>
      </c>
      <c r="AS58" s="113">
        <f>IF(ISNA(VLOOKUP(AQ58,'August 2021'!$A$5:$AU$108,46,FALSE)),0,VLOOKUP(AQ58,'August 2021'!$A$5:$AU$108,46,FALSE))</f>
        <v>0</v>
      </c>
      <c r="AT58" s="104">
        <f t="shared" si="12"/>
        <v>0</v>
      </c>
      <c r="AU58" s="208"/>
    </row>
    <row r="59" spans="1:47" s="13" customFormat="1" ht="31.5" customHeight="1">
      <c r="A59" s="100"/>
      <c r="B59" s="100"/>
      <c r="C59" s="362"/>
      <c r="D59" s="362"/>
      <c r="E59" s="101"/>
      <c r="F59" s="101"/>
      <c r="G59" s="101"/>
      <c r="H59" s="235"/>
      <c r="I59" s="235"/>
      <c r="J59" s="340"/>
      <c r="K59" s="101"/>
      <c r="L59" s="101"/>
      <c r="M59" s="101"/>
      <c r="N59" s="101"/>
      <c r="O59" s="286"/>
      <c r="P59" s="286"/>
      <c r="Q59" s="101"/>
      <c r="R59" s="101"/>
      <c r="S59" s="101"/>
      <c r="T59" s="101"/>
      <c r="U59" s="101"/>
      <c r="V59" s="286"/>
      <c r="W59" s="286"/>
      <c r="X59" s="101"/>
      <c r="Y59" s="101"/>
      <c r="Z59" s="101"/>
      <c r="AA59" s="101"/>
      <c r="AB59" s="101"/>
      <c r="AC59" s="105"/>
      <c r="AD59" s="105"/>
      <c r="AE59" s="101"/>
      <c r="AF59" s="332"/>
      <c r="AG59" s="332"/>
      <c r="AH59" s="353"/>
      <c r="AI59" s="353"/>
      <c r="AJ59" s="286"/>
      <c r="AK59" s="286"/>
      <c r="AL59" s="114">
        <f t="shared" si="13"/>
        <v>0</v>
      </c>
      <c r="AM59" s="104">
        <f t="shared" si="7"/>
        <v>0</v>
      </c>
      <c r="AN59" s="104">
        <f t="shared" si="8"/>
        <v>0</v>
      </c>
      <c r="AO59" s="104">
        <f t="shared" si="9"/>
        <v>0</v>
      </c>
      <c r="AP59" s="124"/>
      <c r="AQ59" s="239">
        <f t="shared" si="10"/>
      </c>
      <c r="AR59" s="239">
        <f t="shared" si="11"/>
      </c>
      <c r="AS59" s="113">
        <f>IF(ISNA(VLOOKUP(AQ59,'August 2021'!$A$5:$AU$108,46,FALSE)),0,VLOOKUP(AQ59,'August 2021'!$A$5:$AU$108,46,FALSE))</f>
        <v>0</v>
      </c>
      <c r="AT59" s="104">
        <f t="shared" si="12"/>
        <v>0</v>
      </c>
      <c r="AU59" s="208"/>
    </row>
    <row r="60" spans="1:47" s="12" customFormat="1" ht="31.5" customHeight="1">
      <c r="A60" s="100"/>
      <c r="B60" s="100"/>
      <c r="C60" s="362"/>
      <c r="D60" s="362"/>
      <c r="E60" s="101"/>
      <c r="F60" s="101"/>
      <c r="G60" s="101"/>
      <c r="H60" s="235"/>
      <c r="I60" s="235"/>
      <c r="J60" s="340"/>
      <c r="K60" s="101"/>
      <c r="L60" s="101"/>
      <c r="M60" s="101"/>
      <c r="N60" s="101"/>
      <c r="O60" s="286"/>
      <c r="P60" s="286"/>
      <c r="Q60" s="101"/>
      <c r="R60" s="101"/>
      <c r="S60" s="101"/>
      <c r="T60" s="101"/>
      <c r="U60" s="101"/>
      <c r="V60" s="286"/>
      <c r="W60" s="286"/>
      <c r="X60" s="101"/>
      <c r="Y60" s="101"/>
      <c r="Z60" s="101"/>
      <c r="AA60" s="101"/>
      <c r="AB60" s="101"/>
      <c r="AC60" s="105"/>
      <c r="AD60" s="105"/>
      <c r="AE60" s="101"/>
      <c r="AF60" s="332"/>
      <c r="AG60" s="332"/>
      <c r="AH60" s="353"/>
      <c r="AI60" s="353"/>
      <c r="AJ60" s="286"/>
      <c r="AK60" s="286"/>
      <c r="AL60" s="114">
        <f t="shared" si="13"/>
        <v>0</v>
      </c>
      <c r="AM60" s="104">
        <f t="shared" si="7"/>
        <v>0</v>
      </c>
      <c r="AN60" s="104">
        <f t="shared" si="8"/>
        <v>0</v>
      </c>
      <c r="AO60" s="104">
        <f t="shared" si="9"/>
        <v>0</v>
      </c>
      <c r="AP60" s="124"/>
      <c r="AQ60" s="239">
        <f t="shared" si="10"/>
      </c>
      <c r="AR60" s="239">
        <f t="shared" si="11"/>
      </c>
      <c r="AS60" s="113">
        <f>IF(ISNA(VLOOKUP(AQ60,'August 2021'!$A$5:$AU$108,46,FALSE)),0,VLOOKUP(AQ60,'August 2021'!$A$5:$AU$108,46,FALSE))</f>
        <v>0</v>
      </c>
      <c r="AT60" s="104">
        <f t="shared" si="12"/>
        <v>0</v>
      </c>
      <c r="AU60" s="208"/>
    </row>
    <row r="61" spans="1:47" s="13" customFormat="1" ht="31.5" customHeight="1">
      <c r="A61" s="100"/>
      <c r="B61" s="100"/>
      <c r="C61" s="362"/>
      <c r="D61" s="362"/>
      <c r="E61" s="101"/>
      <c r="F61" s="101"/>
      <c r="G61" s="101"/>
      <c r="H61" s="235"/>
      <c r="I61" s="235"/>
      <c r="J61" s="340"/>
      <c r="K61" s="101"/>
      <c r="L61" s="101"/>
      <c r="M61" s="101"/>
      <c r="N61" s="101"/>
      <c r="O61" s="286"/>
      <c r="P61" s="286"/>
      <c r="Q61" s="101"/>
      <c r="R61" s="101"/>
      <c r="S61" s="101"/>
      <c r="T61" s="101"/>
      <c r="U61" s="101"/>
      <c r="V61" s="286"/>
      <c r="W61" s="286"/>
      <c r="X61" s="101"/>
      <c r="Y61" s="101"/>
      <c r="Z61" s="101"/>
      <c r="AA61" s="101"/>
      <c r="AB61" s="101"/>
      <c r="AC61" s="105"/>
      <c r="AD61" s="105"/>
      <c r="AE61" s="101"/>
      <c r="AF61" s="332"/>
      <c r="AG61" s="332"/>
      <c r="AH61" s="353"/>
      <c r="AI61" s="353"/>
      <c r="AJ61" s="286"/>
      <c r="AK61" s="286"/>
      <c r="AL61" s="114">
        <f t="shared" si="13"/>
        <v>0</v>
      </c>
      <c r="AM61" s="104">
        <f t="shared" si="7"/>
        <v>0</v>
      </c>
      <c r="AN61" s="104">
        <f t="shared" si="8"/>
        <v>0</v>
      </c>
      <c r="AO61" s="104">
        <f t="shared" si="9"/>
        <v>0</v>
      </c>
      <c r="AP61" s="124"/>
      <c r="AQ61" s="239">
        <f t="shared" si="10"/>
      </c>
      <c r="AR61" s="239">
        <f t="shared" si="11"/>
      </c>
      <c r="AS61" s="113">
        <f>IF(ISNA(VLOOKUP(AQ61,'August 2021'!$A$5:$AU$108,46,FALSE)),0,VLOOKUP(AQ61,'August 2021'!$A$5:$AU$108,46,FALSE))</f>
        <v>0</v>
      </c>
      <c r="AT61" s="104">
        <f t="shared" si="12"/>
        <v>0</v>
      </c>
      <c r="AU61" s="208"/>
    </row>
    <row r="62" spans="1:47" s="12" customFormat="1" ht="31.5" customHeight="1">
      <c r="A62" s="100"/>
      <c r="B62" s="100"/>
      <c r="C62" s="362"/>
      <c r="D62" s="362"/>
      <c r="E62" s="101"/>
      <c r="F62" s="101"/>
      <c r="G62" s="101"/>
      <c r="H62" s="235"/>
      <c r="I62" s="235"/>
      <c r="J62" s="340"/>
      <c r="K62" s="101"/>
      <c r="L62" s="101"/>
      <c r="M62" s="101"/>
      <c r="N62" s="101"/>
      <c r="O62" s="286"/>
      <c r="P62" s="286"/>
      <c r="Q62" s="101"/>
      <c r="R62" s="101"/>
      <c r="S62" s="101"/>
      <c r="T62" s="101"/>
      <c r="U62" s="101"/>
      <c r="V62" s="286"/>
      <c r="W62" s="286"/>
      <c r="X62" s="101"/>
      <c r="Y62" s="101"/>
      <c r="Z62" s="101"/>
      <c r="AA62" s="101"/>
      <c r="AB62" s="101"/>
      <c r="AC62" s="105"/>
      <c r="AD62" s="105"/>
      <c r="AE62" s="101"/>
      <c r="AF62" s="332"/>
      <c r="AG62" s="332"/>
      <c r="AH62" s="353"/>
      <c r="AI62" s="353"/>
      <c r="AJ62" s="286"/>
      <c r="AK62" s="286"/>
      <c r="AL62" s="114">
        <f t="shared" si="13"/>
        <v>0</v>
      </c>
      <c r="AM62" s="104">
        <f t="shared" si="7"/>
        <v>0</v>
      </c>
      <c r="AN62" s="104">
        <f t="shared" si="8"/>
        <v>0</v>
      </c>
      <c r="AO62" s="104">
        <f t="shared" si="9"/>
        <v>0</v>
      </c>
      <c r="AP62" s="124"/>
      <c r="AQ62" s="239">
        <f t="shared" si="10"/>
      </c>
      <c r="AR62" s="239">
        <f t="shared" si="11"/>
      </c>
      <c r="AS62" s="113">
        <f>IF(ISNA(VLOOKUP(AQ62,'August 2021'!$A$5:$AU$108,46,FALSE)),0,VLOOKUP(AQ62,'August 2021'!$A$5:$AU$108,46,FALSE))</f>
        <v>0</v>
      </c>
      <c r="AT62" s="104">
        <f t="shared" si="12"/>
        <v>0</v>
      </c>
      <c r="AU62" s="208"/>
    </row>
    <row r="63" spans="1:47" s="13" customFormat="1" ht="31.5" customHeight="1">
      <c r="A63" s="100"/>
      <c r="B63" s="100"/>
      <c r="C63" s="362"/>
      <c r="D63" s="362"/>
      <c r="E63" s="101"/>
      <c r="F63" s="101"/>
      <c r="G63" s="101"/>
      <c r="H63" s="235"/>
      <c r="I63" s="235"/>
      <c r="J63" s="340"/>
      <c r="K63" s="101"/>
      <c r="L63" s="101"/>
      <c r="M63" s="101"/>
      <c r="N63" s="101"/>
      <c r="O63" s="286"/>
      <c r="P63" s="286"/>
      <c r="Q63" s="101"/>
      <c r="R63" s="101"/>
      <c r="S63" s="101"/>
      <c r="T63" s="101"/>
      <c r="U63" s="101"/>
      <c r="V63" s="286"/>
      <c r="W63" s="286"/>
      <c r="X63" s="101"/>
      <c r="Y63" s="101"/>
      <c r="Z63" s="101"/>
      <c r="AA63" s="101"/>
      <c r="AB63" s="101"/>
      <c r="AC63" s="105"/>
      <c r="AD63" s="105"/>
      <c r="AE63" s="101"/>
      <c r="AF63" s="332"/>
      <c r="AG63" s="332"/>
      <c r="AH63" s="353"/>
      <c r="AI63" s="353"/>
      <c r="AJ63" s="286"/>
      <c r="AK63" s="286"/>
      <c r="AL63" s="114">
        <f t="shared" si="13"/>
        <v>0</v>
      </c>
      <c r="AM63" s="104">
        <f t="shared" si="7"/>
        <v>0</v>
      </c>
      <c r="AN63" s="104">
        <f t="shared" si="8"/>
        <v>0</v>
      </c>
      <c r="AO63" s="104">
        <f t="shared" si="9"/>
        <v>0</v>
      </c>
      <c r="AP63" s="124"/>
      <c r="AQ63" s="239">
        <f t="shared" si="10"/>
      </c>
      <c r="AR63" s="239">
        <f t="shared" si="11"/>
      </c>
      <c r="AS63" s="113">
        <f>IF(ISNA(VLOOKUP(AQ63,'August 2021'!$A$5:$AU$108,46,FALSE)),0,VLOOKUP(AQ63,'August 2021'!$A$5:$AU$108,46,FALSE))</f>
        <v>0</v>
      </c>
      <c r="AT63" s="104">
        <f t="shared" si="12"/>
        <v>0</v>
      </c>
      <c r="AU63" s="208"/>
    </row>
    <row r="64" spans="1:47" s="12" customFormat="1" ht="31.5" customHeight="1">
      <c r="A64" s="100"/>
      <c r="B64" s="100"/>
      <c r="C64" s="362"/>
      <c r="D64" s="362"/>
      <c r="E64" s="101"/>
      <c r="F64" s="101"/>
      <c r="G64" s="101"/>
      <c r="H64" s="235"/>
      <c r="I64" s="235"/>
      <c r="J64" s="340"/>
      <c r="K64" s="101"/>
      <c r="L64" s="101"/>
      <c r="M64" s="101"/>
      <c r="N64" s="101"/>
      <c r="O64" s="286"/>
      <c r="P64" s="286"/>
      <c r="Q64" s="101"/>
      <c r="R64" s="101"/>
      <c r="S64" s="101"/>
      <c r="T64" s="101"/>
      <c r="U64" s="101"/>
      <c r="V64" s="286"/>
      <c r="W64" s="286"/>
      <c r="X64" s="101"/>
      <c r="Y64" s="101"/>
      <c r="Z64" s="101"/>
      <c r="AA64" s="101"/>
      <c r="AB64" s="101"/>
      <c r="AC64" s="105"/>
      <c r="AD64" s="105"/>
      <c r="AE64" s="101"/>
      <c r="AF64" s="332"/>
      <c r="AG64" s="332"/>
      <c r="AH64" s="353"/>
      <c r="AI64" s="353"/>
      <c r="AJ64" s="286"/>
      <c r="AK64" s="286"/>
      <c r="AL64" s="114">
        <f t="shared" si="13"/>
        <v>0</v>
      </c>
      <c r="AM64" s="104">
        <f t="shared" si="7"/>
        <v>0</v>
      </c>
      <c r="AN64" s="104">
        <f t="shared" si="8"/>
        <v>0</v>
      </c>
      <c r="AO64" s="104">
        <f t="shared" si="9"/>
        <v>0</v>
      </c>
      <c r="AP64" s="124"/>
      <c r="AQ64" s="239">
        <f t="shared" si="10"/>
      </c>
      <c r="AR64" s="239">
        <f t="shared" si="11"/>
      </c>
      <c r="AS64" s="113">
        <f>IF(ISNA(VLOOKUP(AQ64,'August 2021'!$A$5:$AU$108,46,FALSE)),0,VLOOKUP(AQ64,'August 2021'!$A$5:$AU$108,46,FALSE))</f>
        <v>0</v>
      </c>
      <c r="AT64" s="104">
        <f t="shared" si="12"/>
        <v>0</v>
      </c>
      <c r="AU64" s="208"/>
    </row>
    <row r="65" spans="1:47" s="13" customFormat="1" ht="31.5" customHeight="1">
      <c r="A65" s="100"/>
      <c r="B65" s="100"/>
      <c r="C65" s="362"/>
      <c r="D65" s="362"/>
      <c r="E65" s="101"/>
      <c r="F65" s="101"/>
      <c r="G65" s="101"/>
      <c r="H65" s="235"/>
      <c r="I65" s="235"/>
      <c r="J65" s="340"/>
      <c r="K65" s="101"/>
      <c r="L65" s="101"/>
      <c r="M65" s="101"/>
      <c r="N65" s="101"/>
      <c r="O65" s="286"/>
      <c r="P65" s="286"/>
      <c r="Q65" s="101"/>
      <c r="R65" s="101"/>
      <c r="S65" s="101"/>
      <c r="T65" s="101"/>
      <c r="U65" s="101"/>
      <c r="V65" s="286"/>
      <c r="W65" s="286"/>
      <c r="X65" s="101"/>
      <c r="Y65" s="101"/>
      <c r="Z65" s="101"/>
      <c r="AA65" s="101"/>
      <c r="AB65" s="101"/>
      <c r="AC65" s="105"/>
      <c r="AD65" s="105"/>
      <c r="AE65" s="101"/>
      <c r="AF65" s="332"/>
      <c r="AG65" s="332"/>
      <c r="AH65" s="353"/>
      <c r="AI65" s="353"/>
      <c r="AJ65" s="286"/>
      <c r="AK65" s="286"/>
      <c r="AL65" s="114">
        <f t="shared" si="13"/>
        <v>0</v>
      </c>
      <c r="AM65" s="104">
        <f t="shared" si="7"/>
        <v>0</v>
      </c>
      <c r="AN65" s="104">
        <f t="shared" si="8"/>
        <v>0</v>
      </c>
      <c r="AO65" s="104">
        <f t="shared" si="9"/>
        <v>0</v>
      </c>
      <c r="AP65" s="124"/>
      <c r="AQ65" s="239">
        <f t="shared" si="10"/>
      </c>
      <c r="AR65" s="239">
        <f t="shared" si="11"/>
      </c>
      <c r="AS65" s="113">
        <f>IF(ISNA(VLOOKUP(AQ65,'August 2021'!$A$5:$AU$108,46,FALSE)),0,VLOOKUP(AQ65,'August 2021'!$A$5:$AU$108,46,FALSE))</f>
        <v>0</v>
      </c>
      <c r="AT65" s="104">
        <f t="shared" si="12"/>
        <v>0</v>
      </c>
      <c r="AU65" s="208"/>
    </row>
    <row r="66" spans="1:47" s="12" customFormat="1" ht="31.5" customHeight="1">
      <c r="A66" s="100"/>
      <c r="B66" s="100"/>
      <c r="C66" s="362"/>
      <c r="D66" s="362"/>
      <c r="E66" s="101"/>
      <c r="F66" s="101"/>
      <c r="G66" s="101"/>
      <c r="H66" s="235"/>
      <c r="I66" s="235"/>
      <c r="J66" s="340"/>
      <c r="K66" s="101"/>
      <c r="L66" s="101"/>
      <c r="M66" s="101"/>
      <c r="N66" s="101"/>
      <c r="O66" s="286"/>
      <c r="P66" s="286"/>
      <c r="Q66" s="101"/>
      <c r="R66" s="101"/>
      <c r="S66" s="101"/>
      <c r="T66" s="101"/>
      <c r="U66" s="101"/>
      <c r="V66" s="286"/>
      <c r="W66" s="286"/>
      <c r="X66" s="101"/>
      <c r="Y66" s="101"/>
      <c r="Z66" s="101"/>
      <c r="AA66" s="101"/>
      <c r="AB66" s="101"/>
      <c r="AC66" s="105"/>
      <c r="AD66" s="105"/>
      <c r="AE66" s="101"/>
      <c r="AF66" s="332"/>
      <c r="AG66" s="332"/>
      <c r="AH66" s="353"/>
      <c r="AI66" s="353"/>
      <c r="AJ66" s="286"/>
      <c r="AK66" s="286"/>
      <c r="AL66" s="114">
        <f t="shared" si="13"/>
        <v>0</v>
      </c>
      <c r="AM66" s="104">
        <f t="shared" si="7"/>
        <v>0</v>
      </c>
      <c r="AN66" s="104">
        <f t="shared" si="8"/>
        <v>0</v>
      </c>
      <c r="AO66" s="104">
        <f t="shared" si="9"/>
        <v>0</v>
      </c>
      <c r="AP66" s="124"/>
      <c r="AQ66" s="239">
        <f t="shared" si="10"/>
      </c>
      <c r="AR66" s="239">
        <f t="shared" si="11"/>
      </c>
      <c r="AS66" s="113">
        <f>IF(ISNA(VLOOKUP(AQ66,'August 2021'!$A$5:$AU$108,46,FALSE)),0,VLOOKUP(AQ66,'August 2021'!$A$5:$AU$108,46,FALSE))</f>
        <v>0</v>
      </c>
      <c r="AT66" s="104">
        <f t="shared" si="12"/>
        <v>0</v>
      </c>
      <c r="AU66" s="208"/>
    </row>
    <row r="67" spans="1:47" s="12" customFormat="1" ht="31.5" customHeight="1">
      <c r="A67" s="100"/>
      <c r="B67" s="100"/>
      <c r="C67" s="362"/>
      <c r="D67" s="362"/>
      <c r="E67" s="101"/>
      <c r="F67" s="101"/>
      <c r="G67" s="101"/>
      <c r="H67" s="235"/>
      <c r="I67" s="235"/>
      <c r="J67" s="340"/>
      <c r="K67" s="101"/>
      <c r="L67" s="101"/>
      <c r="M67" s="101"/>
      <c r="N67" s="101"/>
      <c r="O67" s="286"/>
      <c r="P67" s="286"/>
      <c r="Q67" s="101"/>
      <c r="R67" s="101"/>
      <c r="S67" s="101"/>
      <c r="T67" s="101"/>
      <c r="U67" s="101"/>
      <c r="V67" s="286"/>
      <c r="W67" s="286"/>
      <c r="X67" s="101"/>
      <c r="Y67" s="101"/>
      <c r="Z67" s="101"/>
      <c r="AA67" s="101"/>
      <c r="AB67" s="101"/>
      <c r="AC67" s="105"/>
      <c r="AD67" s="105"/>
      <c r="AE67" s="101"/>
      <c r="AF67" s="332"/>
      <c r="AG67" s="332"/>
      <c r="AH67" s="353"/>
      <c r="AI67" s="353"/>
      <c r="AJ67" s="286"/>
      <c r="AK67" s="286"/>
      <c r="AL67" s="114">
        <f t="shared" si="13"/>
        <v>0</v>
      </c>
      <c r="AM67" s="104">
        <f t="shared" si="7"/>
        <v>0</v>
      </c>
      <c r="AN67" s="104">
        <f t="shared" si="8"/>
        <v>0</v>
      </c>
      <c r="AO67" s="104">
        <f t="shared" si="9"/>
        <v>0</v>
      </c>
      <c r="AP67" s="124"/>
      <c r="AQ67" s="239">
        <f t="shared" si="10"/>
      </c>
      <c r="AR67" s="239">
        <f t="shared" si="11"/>
      </c>
      <c r="AS67" s="113">
        <f>IF(ISNA(VLOOKUP(AQ67,'August 2021'!$A$5:$AU$108,46,FALSE)),0,VLOOKUP(AQ67,'August 2021'!$A$5:$AU$108,46,FALSE))</f>
        <v>0</v>
      </c>
      <c r="AT67" s="104">
        <f t="shared" si="12"/>
        <v>0</v>
      </c>
      <c r="AU67" s="208"/>
    </row>
    <row r="68" spans="1:47" s="12" customFormat="1" ht="31.5" customHeight="1">
      <c r="A68" s="100"/>
      <c r="B68" s="100"/>
      <c r="C68" s="362"/>
      <c r="D68" s="362"/>
      <c r="E68" s="101"/>
      <c r="F68" s="101"/>
      <c r="G68" s="101"/>
      <c r="H68" s="235"/>
      <c r="I68" s="235"/>
      <c r="J68" s="340"/>
      <c r="K68" s="101"/>
      <c r="L68" s="101"/>
      <c r="M68" s="101"/>
      <c r="N68" s="101"/>
      <c r="O68" s="286"/>
      <c r="P68" s="286"/>
      <c r="Q68" s="101"/>
      <c r="R68" s="101"/>
      <c r="S68" s="101"/>
      <c r="T68" s="101"/>
      <c r="U68" s="101"/>
      <c r="V68" s="286"/>
      <c r="W68" s="286"/>
      <c r="X68" s="101"/>
      <c r="Y68" s="101"/>
      <c r="Z68" s="101"/>
      <c r="AA68" s="101"/>
      <c r="AB68" s="101"/>
      <c r="AC68" s="105"/>
      <c r="AD68" s="105"/>
      <c r="AE68" s="101"/>
      <c r="AF68" s="332"/>
      <c r="AG68" s="332"/>
      <c r="AH68" s="353"/>
      <c r="AI68" s="353"/>
      <c r="AJ68" s="286"/>
      <c r="AK68" s="286"/>
      <c r="AL68" s="114">
        <f t="shared" si="13"/>
        <v>0</v>
      </c>
      <c r="AM68" s="104">
        <f t="shared" si="7"/>
        <v>0</v>
      </c>
      <c r="AN68" s="104">
        <f t="shared" si="8"/>
        <v>0</v>
      </c>
      <c r="AO68" s="104">
        <f t="shared" si="9"/>
        <v>0</v>
      </c>
      <c r="AP68" s="124"/>
      <c r="AQ68" s="239">
        <f t="shared" si="10"/>
      </c>
      <c r="AR68" s="239">
        <f t="shared" si="11"/>
      </c>
      <c r="AS68" s="113">
        <f>IF(ISNA(VLOOKUP(AQ68,'August 2021'!$A$5:$AU$108,46,FALSE)),0,VLOOKUP(AQ68,'August 2021'!$A$5:$AU$108,46,FALSE))</f>
        <v>0</v>
      </c>
      <c r="AT68" s="104">
        <f t="shared" si="12"/>
        <v>0</v>
      </c>
      <c r="AU68" s="208"/>
    </row>
    <row r="69" spans="1:47" s="13" customFormat="1" ht="31.5" customHeight="1">
      <c r="A69" s="100"/>
      <c r="B69" s="100"/>
      <c r="C69" s="362"/>
      <c r="D69" s="362"/>
      <c r="E69" s="101"/>
      <c r="F69" s="101"/>
      <c r="G69" s="101"/>
      <c r="H69" s="235"/>
      <c r="I69" s="235"/>
      <c r="J69" s="340"/>
      <c r="K69" s="101"/>
      <c r="L69" s="101"/>
      <c r="M69" s="101"/>
      <c r="N69" s="101"/>
      <c r="O69" s="286"/>
      <c r="P69" s="286"/>
      <c r="Q69" s="101"/>
      <c r="R69" s="101"/>
      <c r="S69" s="101"/>
      <c r="T69" s="101"/>
      <c r="U69" s="101"/>
      <c r="V69" s="286"/>
      <c r="W69" s="286"/>
      <c r="X69" s="101"/>
      <c r="Y69" s="101"/>
      <c r="Z69" s="101"/>
      <c r="AA69" s="101"/>
      <c r="AB69" s="101"/>
      <c r="AC69" s="105"/>
      <c r="AD69" s="105"/>
      <c r="AE69" s="101"/>
      <c r="AF69" s="332"/>
      <c r="AG69" s="332"/>
      <c r="AH69" s="353"/>
      <c r="AI69" s="353"/>
      <c r="AJ69" s="286"/>
      <c r="AK69" s="286"/>
      <c r="AL69" s="114">
        <f t="shared" si="13"/>
        <v>0</v>
      </c>
      <c r="AM69" s="104">
        <f aca="true" t="shared" si="14" ref="AM69:AM108">SUM(H69+O69+V69+AC69+AJ69)</f>
        <v>0</v>
      </c>
      <c r="AN69" s="104">
        <f aca="true" t="shared" si="15" ref="AN69:AN108">SUM(I69+P69+W69+AD69+AK69)</f>
        <v>0</v>
      </c>
      <c r="AO69" s="104">
        <f aca="true" t="shared" si="16" ref="AO69:AO108">AM69-AN69</f>
        <v>0</v>
      </c>
      <c r="AP69" s="124"/>
      <c r="AQ69" s="239">
        <f aca="true" t="shared" si="17" ref="AQ69:AQ108">IF(A69="","",A69)</f>
      </c>
      <c r="AR69" s="239">
        <f aca="true" t="shared" si="18" ref="AR69:AR108">IF(B69="","",B69)</f>
      </c>
      <c r="AS69" s="113">
        <f>IF(ISNA(VLOOKUP(AQ69,'August 2021'!$A$5:$AU$108,46,FALSE)),0,VLOOKUP(AQ69,'August 2021'!$A$5:$AU$108,46,FALSE))</f>
        <v>0</v>
      </c>
      <c r="AT69" s="104">
        <f aca="true" t="shared" si="19" ref="AT69:AT108">AS69+AO69</f>
        <v>0</v>
      </c>
      <c r="AU69" s="208"/>
    </row>
    <row r="70" spans="1:47" s="12" customFormat="1" ht="31.5" customHeight="1">
      <c r="A70" s="100"/>
      <c r="B70" s="100"/>
      <c r="C70" s="362"/>
      <c r="D70" s="362"/>
      <c r="E70" s="101"/>
      <c r="F70" s="101"/>
      <c r="G70" s="101"/>
      <c r="H70" s="235"/>
      <c r="I70" s="235"/>
      <c r="J70" s="340"/>
      <c r="K70" s="101"/>
      <c r="L70" s="101"/>
      <c r="M70" s="101"/>
      <c r="N70" s="101"/>
      <c r="O70" s="286"/>
      <c r="P70" s="286"/>
      <c r="Q70" s="101"/>
      <c r="R70" s="101"/>
      <c r="S70" s="101"/>
      <c r="T70" s="101"/>
      <c r="U70" s="101"/>
      <c r="V70" s="286"/>
      <c r="W70" s="286"/>
      <c r="X70" s="101"/>
      <c r="Y70" s="101"/>
      <c r="Z70" s="101"/>
      <c r="AA70" s="101"/>
      <c r="AB70" s="101"/>
      <c r="AC70" s="105"/>
      <c r="AD70" s="105"/>
      <c r="AE70" s="101"/>
      <c r="AF70" s="332"/>
      <c r="AG70" s="332"/>
      <c r="AH70" s="353"/>
      <c r="AI70" s="353"/>
      <c r="AJ70" s="286"/>
      <c r="AK70" s="286"/>
      <c r="AL70" s="114">
        <f t="shared" si="13"/>
        <v>0</v>
      </c>
      <c r="AM70" s="104">
        <f t="shared" si="14"/>
        <v>0</v>
      </c>
      <c r="AN70" s="104">
        <f t="shared" si="15"/>
        <v>0</v>
      </c>
      <c r="AO70" s="104">
        <f t="shared" si="16"/>
        <v>0</v>
      </c>
      <c r="AP70" s="124"/>
      <c r="AQ70" s="239">
        <f t="shared" si="17"/>
      </c>
      <c r="AR70" s="239">
        <f t="shared" si="18"/>
      </c>
      <c r="AS70" s="113">
        <f>IF(ISNA(VLOOKUP(AQ70,'August 2021'!$A$5:$AU$108,46,FALSE)),0,VLOOKUP(AQ70,'August 2021'!$A$5:$AU$108,46,FALSE))</f>
        <v>0</v>
      </c>
      <c r="AT70" s="104">
        <f t="shared" si="19"/>
        <v>0</v>
      </c>
      <c r="AU70" s="208"/>
    </row>
    <row r="71" spans="1:47" s="13" customFormat="1" ht="31.5" customHeight="1">
      <c r="A71" s="100"/>
      <c r="B71" s="100"/>
      <c r="C71" s="362"/>
      <c r="D71" s="362"/>
      <c r="E71" s="101"/>
      <c r="F71" s="101"/>
      <c r="G71" s="101"/>
      <c r="H71" s="235"/>
      <c r="I71" s="235"/>
      <c r="J71" s="340"/>
      <c r="K71" s="101"/>
      <c r="L71" s="101"/>
      <c r="M71" s="101"/>
      <c r="N71" s="101"/>
      <c r="O71" s="286"/>
      <c r="P71" s="286"/>
      <c r="Q71" s="101"/>
      <c r="R71" s="101"/>
      <c r="S71" s="101"/>
      <c r="T71" s="101"/>
      <c r="U71" s="101"/>
      <c r="V71" s="286"/>
      <c r="W71" s="286"/>
      <c r="X71" s="101"/>
      <c r="Y71" s="101"/>
      <c r="Z71" s="101"/>
      <c r="AA71" s="101"/>
      <c r="AB71" s="101"/>
      <c r="AC71" s="105"/>
      <c r="AD71" s="105"/>
      <c r="AE71" s="101"/>
      <c r="AF71" s="332"/>
      <c r="AG71" s="332"/>
      <c r="AH71" s="353"/>
      <c r="AI71" s="353"/>
      <c r="AJ71" s="286"/>
      <c r="AK71" s="286"/>
      <c r="AL71" s="114">
        <f t="shared" si="13"/>
        <v>0</v>
      </c>
      <c r="AM71" s="104">
        <f t="shared" si="14"/>
        <v>0</v>
      </c>
      <c r="AN71" s="104">
        <f t="shared" si="15"/>
        <v>0</v>
      </c>
      <c r="AO71" s="104">
        <f t="shared" si="16"/>
        <v>0</v>
      </c>
      <c r="AP71" s="124"/>
      <c r="AQ71" s="239">
        <f t="shared" si="17"/>
      </c>
      <c r="AR71" s="239">
        <f t="shared" si="18"/>
      </c>
      <c r="AS71" s="113">
        <f>IF(ISNA(VLOOKUP(AQ71,'August 2021'!$A$5:$AU$108,46,FALSE)),0,VLOOKUP(AQ71,'August 2021'!$A$5:$AU$108,46,FALSE))</f>
        <v>0</v>
      </c>
      <c r="AT71" s="104">
        <f t="shared" si="19"/>
        <v>0</v>
      </c>
      <c r="AU71" s="208"/>
    </row>
    <row r="72" spans="1:47" s="12" customFormat="1" ht="31.5" customHeight="1">
      <c r="A72" s="100"/>
      <c r="B72" s="100"/>
      <c r="C72" s="362"/>
      <c r="D72" s="362"/>
      <c r="E72" s="101"/>
      <c r="F72" s="101"/>
      <c r="G72" s="101"/>
      <c r="H72" s="235"/>
      <c r="I72" s="235"/>
      <c r="J72" s="340"/>
      <c r="K72" s="101"/>
      <c r="L72" s="101"/>
      <c r="M72" s="101"/>
      <c r="N72" s="101"/>
      <c r="O72" s="286"/>
      <c r="P72" s="286"/>
      <c r="Q72" s="101"/>
      <c r="R72" s="101"/>
      <c r="S72" s="101"/>
      <c r="T72" s="101"/>
      <c r="U72" s="101"/>
      <c r="V72" s="286"/>
      <c r="W72" s="286"/>
      <c r="X72" s="101"/>
      <c r="Y72" s="101"/>
      <c r="Z72" s="101"/>
      <c r="AA72" s="101"/>
      <c r="AB72" s="101"/>
      <c r="AC72" s="105"/>
      <c r="AD72" s="105"/>
      <c r="AE72" s="101"/>
      <c r="AF72" s="332"/>
      <c r="AG72" s="332"/>
      <c r="AH72" s="353"/>
      <c r="AI72" s="353"/>
      <c r="AJ72" s="286"/>
      <c r="AK72" s="286"/>
      <c r="AL72" s="114">
        <f t="shared" si="13"/>
        <v>0</v>
      </c>
      <c r="AM72" s="104">
        <f t="shared" si="14"/>
        <v>0</v>
      </c>
      <c r="AN72" s="104">
        <f t="shared" si="15"/>
        <v>0</v>
      </c>
      <c r="AO72" s="104">
        <f t="shared" si="16"/>
        <v>0</v>
      </c>
      <c r="AP72" s="124"/>
      <c r="AQ72" s="239">
        <f t="shared" si="17"/>
      </c>
      <c r="AR72" s="239">
        <f t="shared" si="18"/>
      </c>
      <c r="AS72" s="113">
        <f>IF(ISNA(VLOOKUP(AQ72,'August 2021'!$A$5:$AU$108,46,FALSE)),0,VLOOKUP(AQ72,'August 2021'!$A$5:$AU$108,46,FALSE))</f>
        <v>0</v>
      </c>
      <c r="AT72" s="104">
        <f t="shared" si="19"/>
        <v>0</v>
      </c>
      <c r="AU72" s="208"/>
    </row>
    <row r="73" spans="1:47" s="13" customFormat="1" ht="31.5" customHeight="1">
      <c r="A73" s="100"/>
      <c r="B73" s="100"/>
      <c r="C73" s="362"/>
      <c r="D73" s="362"/>
      <c r="E73" s="101"/>
      <c r="F73" s="101"/>
      <c r="G73" s="101"/>
      <c r="H73" s="235"/>
      <c r="I73" s="235"/>
      <c r="J73" s="340"/>
      <c r="K73" s="101"/>
      <c r="L73" s="101"/>
      <c r="M73" s="101"/>
      <c r="N73" s="101"/>
      <c r="O73" s="286"/>
      <c r="P73" s="286"/>
      <c r="Q73" s="101"/>
      <c r="R73" s="101"/>
      <c r="S73" s="101"/>
      <c r="T73" s="101"/>
      <c r="U73" s="101"/>
      <c r="V73" s="286"/>
      <c r="W73" s="286"/>
      <c r="X73" s="101"/>
      <c r="Y73" s="101"/>
      <c r="Z73" s="101"/>
      <c r="AA73" s="101"/>
      <c r="AB73" s="101"/>
      <c r="AC73" s="105"/>
      <c r="AD73" s="105"/>
      <c r="AE73" s="101"/>
      <c r="AF73" s="332"/>
      <c r="AG73" s="332"/>
      <c r="AH73" s="353"/>
      <c r="AI73" s="353"/>
      <c r="AJ73" s="286"/>
      <c r="AK73" s="286"/>
      <c r="AL73" s="114">
        <f t="shared" si="13"/>
        <v>0</v>
      </c>
      <c r="AM73" s="104">
        <f t="shared" si="14"/>
        <v>0</v>
      </c>
      <c r="AN73" s="104">
        <f t="shared" si="15"/>
        <v>0</v>
      </c>
      <c r="AO73" s="104">
        <f t="shared" si="16"/>
        <v>0</v>
      </c>
      <c r="AP73" s="124"/>
      <c r="AQ73" s="239">
        <f t="shared" si="17"/>
      </c>
      <c r="AR73" s="239">
        <f t="shared" si="18"/>
      </c>
      <c r="AS73" s="113">
        <f>IF(ISNA(VLOOKUP(AQ73,'August 2021'!$A$5:$AU$108,46,FALSE)),0,VLOOKUP(AQ73,'August 2021'!$A$5:$AU$108,46,FALSE))</f>
        <v>0</v>
      </c>
      <c r="AT73" s="104">
        <f t="shared" si="19"/>
        <v>0</v>
      </c>
      <c r="AU73" s="208"/>
    </row>
    <row r="74" spans="1:47" s="12" customFormat="1" ht="31.5" customHeight="1">
      <c r="A74" s="100"/>
      <c r="B74" s="100"/>
      <c r="C74" s="362"/>
      <c r="D74" s="362"/>
      <c r="E74" s="101"/>
      <c r="F74" s="101"/>
      <c r="G74" s="101"/>
      <c r="H74" s="235"/>
      <c r="I74" s="235"/>
      <c r="J74" s="340"/>
      <c r="K74" s="101"/>
      <c r="L74" s="101"/>
      <c r="M74" s="101"/>
      <c r="N74" s="101"/>
      <c r="O74" s="286"/>
      <c r="P74" s="286"/>
      <c r="Q74" s="101"/>
      <c r="R74" s="101"/>
      <c r="S74" s="101"/>
      <c r="T74" s="101"/>
      <c r="U74" s="101"/>
      <c r="V74" s="286"/>
      <c r="W74" s="286"/>
      <c r="X74" s="101"/>
      <c r="Y74" s="101"/>
      <c r="Z74" s="101"/>
      <c r="AA74" s="101"/>
      <c r="AB74" s="101"/>
      <c r="AC74" s="105"/>
      <c r="AD74" s="105"/>
      <c r="AE74" s="101"/>
      <c r="AF74" s="332"/>
      <c r="AG74" s="332"/>
      <c r="AH74" s="353"/>
      <c r="AI74" s="353"/>
      <c r="AJ74" s="286"/>
      <c r="AK74" s="286"/>
      <c r="AL74" s="114">
        <f t="shared" si="13"/>
        <v>0</v>
      </c>
      <c r="AM74" s="104">
        <f t="shared" si="14"/>
        <v>0</v>
      </c>
      <c r="AN74" s="104">
        <f t="shared" si="15"/>
        <v>0</v>
      </c>
      <c r="AO74" s="104">
        <f t="shared" si="16"/>
        <v>0</v>
      </c>
      <c r="AP74" s="124"/>
      <c r="AQ74" s="239">
        <f t="shared" si="17"/>
      </c>
      <c r="AR74" s="239">
        <f t="shared" si="18"/>
      </c>
      <c r="AS74" s="113">
        <f>IF(ISNA(VLOOKUP(AQ74,'August 2021'!$A$5:$AU$108,46,FALSE)),0,VLOOKUP(AQ74,'August 2021'!$A$5:$AU$108,46,FALSE))</f>
        <v>0</v>
      </c>
      <c r="AT74" s="104">
        <f t="shared" si="19"/>
        <v>0</v>
      </c>
      <c r="AU74" s="208"/>
    </row>
    <row r="75" spans="1:47" s="13" customFormat="1" ht="31.5" customHeight="1">
      <c r="A75" s="100"/>
      <c r="B75" s="100"/>
      <c r="C75" s="362"/>
      <c r="D75" s="362"/>
      <c r="E75" s="101"/>
      <c r="F75" s="101"/>
      <c r="G75" s="101"/>
      <c r="H75" s="235"/>
      <c r="I75" s="235"/>
      <c r="J75" s="340"/>
      <c r="K75" s="101"/>
      <c r="L75" s="101"/>
      <c r="M75" s="101"/>
      <c r="N75" s="101"/>
      <c r="O75" s="286"/>
      <c r="P75" s="286"/>
      <c r="Q75" s="101"/>
      <c r="R75" s="101"/>
      <c r="S75" s="101"/>
      <c r="T75" s="101"/>
      <c r="U75" s="101"/>
      <c r="V75" s="286"/>
      <c r="W75" s="286"/>
      <c r="X75" s="101"/>
      <c r="Y75" s="101"/>
      <c r="Z75" s="101"/>
      <c r="AA75" s="101"/>
      <c r="AB75" s="101"/>
      <c r="AC75" s="105"/>
      <c r="AD75" s="105"/>
      <c r="AE75" s="101"/>
      <c r="AF75" s="332"/>
      <c r="AG75" s="332"/>
      <c r="AH75" s="353"/>
      <c r="AI75" s="353"/>
      <c r="AJ75" s="286"/>
      <c r="AK75" s="286"/>
      <c r="AL75" s="114">
        <f t="shared" si="13"/>
        <v>0</v>
      </c>
      <c r="AM75" s="104">
        <f t="shared" si="14"/>
        <v>0</v>
      </c>
      <c r="AN75" s="104">
        <f t="shared" si="15"/>
        <v>0</v>
      </c>
      <c r="AO75" s="104">
        <f t="shared" si="16"/>
        <v>0</v>
      </c>
      <c r="AP75" s="124"/>
      <c r="AQ75" s="239">
        <f t="shared" si="17"/>
      </c>
      <c r="AR75" s="239">
        <f t="shared" si="18"/>
      </c>
      <c r="AS75" s="113">
        <f>IF(ISNA(VLOOKUP(AQ75,'August 2021'!$A$5:$AU$108,46,FALSE)),0,VLOOKUP(AQ75,'August 2021'!$A$5:$AU$108,46,FALSE))</f>
        <v>0</v>
      </c>
      <c r="AT75" s="104">
        <f t="shared" si="19"/>
        <v>0</v>
      </c>
      <c r="AU75" s="208"/>
    </row>
    <row r="76" spans="1:47" s="12" customFormat="1" ht="31.5" customHeight="1">
      <c r="A76" s="100"/>
      <c r="B76" s="100"/>
      <c r="C76" s="362"/>
      <c r="D76" s="362"/>
      <c r="E76" s="101"/>
      <c r="F76" s="101"/>
      <c r="G76" s="101"/>
      <c r="H76" s="235"/>
      <c r="I76" s="235"/>
      <c r="J76" s="340"/>
      <c r="K76" s="101"/>
      <c r="L76" s="101"/>
      <c r="M76" s="101"/>
      <c r="N76" s="101"/>
      <c r="O76" s="286"/>
      <c r="P76" s="286"/>
      <c r="Q76" s="101"/>
      <c r="R76" s="101"/>
      <c r="S76" s="101"/>
      <c r="T76" s="101"/>
      <c r="U76" s="101"/>
      <c r="V76" s="286"/>
      <c r="W76" s="286"/>
      <c r="X76" s="101"/>
      <c r="Y76" s="101"/>
      <c r="Z76" s="101"/>
      <c r="AA76" s="101"/>
      <c r="AB76" s="101"/>
      <c r="AC76" s="105"/>
      <c r="AD76" s="105"/>
      <c r="AE76" s="101"/>
      <c r="AF76" s="332"/>
      <c r="AG76" s="332"/>
      <c r="AH76" s="353"/>
      <c r="AI76" s="353"/>
      <c r="AJ76" s="286"/>
      <c r="AK76" s="286"/>
      <c r="AL76" s="114">
        <f t="shared" si="13"/>
        <v>0</v>
      </c>
      <c r="AM76" s="104">
        <f t="shared" si="14"/>
        <v>0</v>
      </c>
      <c r="AN76" s="104">
        <f t="shared" si="15"/>
        <v>0</v>
      </c>
      <c r="AO76" s="104">
        <f t="shared" si="16"/>
        <v>0</v>
      </c>
      <c r="AP76" s="124"/>
      <c r="AQ76" s="239">
        <f t="shared" si="17"/>
      </c>
      <c r="AR76" s="239">
        <f t="shared" si="18"/>
      </c>
      <c r="AS76" s="113">
        <f>IF(ISNA(VLOOKUP(AQ76,'August 2021'!$A$5:$AU$108,46,FALSE)),0,VLOOKUP(AQ76,'August 2021'!$A$5:$AU$108,46,FALSE))</f>
        <v>0</v>
      </c>
      <c r="AT76" s="104">
        <f t="shared" si="19"/>
        <v>0</v>
      </c>
      <c r="AU76" s="208"/>
    </row>
    <row r="77" spans="1:47" s="13" customFormat="1" ht="31.5" customHeight="1">
      <c r="A77" s="100"/>
      <c r="B77" s="100"/>
      <c r="C77" s="362"/>
      <c r="D77" s="362"/>
      <c r="E77" s="101"/>
      <c r="F77" s="101"/>
      <c r="G77" s="101"/>
      <c r="H77" s="235"/>
      <c r="I77" s="235"/>
      <c r="J77" s="340"/>
      <c r="K77" s="101"/>
      <c r="L77" s="101"/>
      <c r="M77" s="101"/>
      <c r="N77" s="101"/>
      <c r="O77" s="286"/>
      <c r="P77" s="286"/>
      <c r="Q77" s="101"/>
      <c r="R77" s="101"/>
      <c r="S77" s="101"/>
      <c r="T77" s="101"/>
      <c r="U77" s="101"/>
      <c r="V77" s="286"/>
      <c r="W77" s="286"/>
      <c r="X77" s="101"/>
      <c r="Y77" s="101"/>
      <c r="Z77" s="101"/>
      <c r="AA77" s="101"/>
      <c r="AB77" s="101"/>
      <c r="AC77" s="105"/>
      <c r="AD77" s="105"/>
      <c r="AE77" s="101"/>
      <c r="AF77" s="332"/>
      <c r="AG77" s="332"/>
      <c r="AH77" s="353"/>
      <c r="AI77" s="353"/>
      <c r="AJ77" s="286"/>
      <c r="AK77" s="286"/>
      <c r="AL77" s="114">
        <f t="shared" si="13"/>
        <v>0</v>
      </c>
      <c r="AM77" s="104">
        <f t="shared" si="14"/>
        <v>0</v>
      </c>
      <c r="AN77" s="104">
        <f t="shared" si="15"/>
        <v>0</v>
      </c>
      <c r="AO77" s="104">
        <f t="shared" si="16"/>
        <v>0</v>
      </c>
      <c r="AP77" s="124"/>
      <c r="AQ77" s="239">
        <f t="shared" si="17"/>
      </c>
      <c r="AR77" s="239">
        <f t="shared" si="18"/>
      </c>
      <c r="AS77" s="113">
        <f>IF(ISNA(VLOOKUP(AQ77,'August 2021'!$A$5:$AU$108,46,FALSE)),0,VLOOKUP(AQ77,'August 2021'!$A$5:$AU$108,46,FALSE))</f>
        <v>0</v>
      </c>
      <c r="AT77" s="104">
        <f t="shared" si="19"/>
        <v>0</v>
      </c>
      <c r="AU77" s="208"/>
    </row>
    <row r="78" spans="1:47" s="12" customFormat="1" ht="31.5" customHeight="1">
      <c r="A78" s="100"/>
      <c r="B78" s="100"/>
      <c r="C78" s="362"/>
      <c r="D78" s="362"/>
      <c r="E78" s="101"/>
      <c r="F78" s="101"/>
      <c r="G78" s="101"/>
      <c r="H78" s="235"/>
      <c r="I78" s="235"/>
      <c r="J78" s="340"/>
      <c r="K78" s="101"/>
      <c r="L78" s="101"/>
      <c r="M78" s="101"/>
      <c r="N78" s="101"/>
      <c r="O78" s="286"/>
      <c r="P78" s="286"/>
      <c r="Q78" s="101"/>
      <c r="R78" s="101"/>
      <c r="S78" s="101"/>
      <c r="T78" s="101"/>
      <c r="U78" s="101"/>
      <c r="V78" s="286"/>
      <c r="W78" s="286"/>
      <c r="X78" s="101"/>
      <c r="Y78" s="101"/>
      <c r="Z78" s="101"/>
      <c r="AA78" s="101"/>
      <c r="AB78" s="101"/>
      <c r="AC78" s="105"/>
      <c r="AD78" s="105"/>
      <c r="AE78" s="101"/>
      <c r="AF78" s="332"/>
      <c r="AG78" s="332"/>
      <c r="AH78" s="353"/>
      <c r="AI78" s="353"/>
      <c r="AJ78" s="286"/>
      <c r="AK78" s="286"/>
      <c r="AL78" s="114">
        <f t="shared" si="13"/>
        <v>0</v>
      </c>
      <c r="AM78" s="104">
        <f t="shared" si="14"/>
        <v>0</v>
      </c>
      <c r="AN78" s="104">
        <f t="shared" si="15"/>
        <v>0</v>
      </c>
      <c r="AO78" s="104">
        <f t="shared" si="16"/>
        <v>0</v>
      </c>
      <c r="AP78" s="124"/>
      <c r="AQ78" s="239">
        <f t="shared" si="17"/>
      </c>
      <c r="AR78" s="239">
        <f t="shared" si="18"/>
      </c>
      <c r="AS78" s="113">
        <f>IF(ISNA(VLOOKUP(AQ78,'August 2021'!$A$5:$AU$108,46,FALSE)),0,VLOOKUP(AQ78,'August 2021'!$A$5:$AU$108,46,FALSE))</f>
        <v>0</v>
      </c>
      <c r="AT78" s="104">
        <f t="shared" si="19"/>
        <v>0</v>
      </c>
      <c r="AU78" s="208"/>
    </row>
    <row r="79" spans="1:47" s="13" customFormat="1" ht="31.5" customHeight="1">
      <c r="A79" s="100"/>
      <c r="B79" s="100"/>
      <c r="C79" s="362"/>
      <c r="D79" s="362"/>
      <c r="E79" s="101"/>
      <c r="F79" s="101"/>
      <c r="G79" s="101"/>
      <c r="H79" s="235"/>
      <c r="I79" s="235"/>
      <c r="J79" s="340"/>
      <c r="K79" s="101"/>
      <c r="L79" s="101"/>
      <c r="M79" s="101"/>
      <c r="N79" s="101"/>
      <c r="O79" s="286"/>
      <c r="P79" s="286"/>
      <c r="Q79" s="101"/>
      <c r="R79" s="101"/>
      <c r="S79" s="101"/>
      <c r="T79" s="101"/>
      <c r="U79" s="101"/>
      <c r="V79" s="286"/>
      <c r="W79" s="286"/>
      <c r="X79" s="101"/>
      <c r="Y79" s="101"/>
      <c r="Z79" s="101"/>
      <c r="AA79" s="101"/>
      <c r="AB79" s="101"/>
      <c r="AC79" s="105"/>
      <c r="AD79" s="105"/>
      <c r="AE79" s="101"/>
      <c r="AF79" s="332"/>
      <c r="AG79" s="332"/>
      <c r="AH79" s="353"/>
      <c r="AI79" s="353"/>
      <c r="AJ79" s="286"/>
      <c r="AK79" s="286"/>
      <c r="AL79" s="114">
        <f t="shared" si="13"/>
        <v>0</v>
      </c>
      <c r="AM79" s="104">
        <f t="shared" si="14"/>
        <v>0</v>
      </c>
      <c r="AN79" s="104">
        <f t="shared" si="15"/>
        <v>0</v>
      </c>
      <c r="AO79" s="104">
        <f t="shared" si="16"/>
        <v>0</v>
      </c>
      <c r="AP79" s="124"/>
      <c r="AQ79" s="239">
        <f t="shared" si="17"/>
      </c>
      <c r="AR79" s="239">
        <f t="shared" si="18"/>
      </c>
      <c r="AS79" s="113">
        <f>IF(ISNA(VLOOKUP(AQ79,'August 2021'!$A$5:$AU$108,46,FALSE)),0,VLOOKUP(AQ79,'August 2021'!$A$5:$AU$108,46,FALSE))</f>
        <v>0</v>
      </c>
      <c r="AT79" s="104">
        <f t="shared" si="19"/>
        <v>0</v>
      </c>
      <c r="AU79" s="208"/>
    </row>
    <row r="80" spans="1:47" s="12" customFormat="1" ht="31.5" customHeight="1">
      <c r="A80" s="100"/>
      <c r="B80" s="100"/>
      <c r="C80" s="362"/>
      <c r="D80" s="362"/>
      <c r="E80" s="101"/>
      <c r="F80" s="101"/>
      <c r="G80" s="101"/>
      <c r="H80" s="235"/>
      <c r="I80" s="235"/>
      <c r="J80" s="340"/>
      <c r="K80" s="101"/>
      <c r="L80" s="101"/>
      <c r="M80" s="101"/>
      <c r="N80" s="101"/>
      <c r="O80" s="286"/>
      <c r="P80" s="286"/>
      <c r="Q80" s="101"/>
      <c r="R80" s="101"/>
      <c r="S80" s="101"/>
      <c r="T80" s="101"/>
      <c r="U80" s="101"/>
      <c r="V80" s="286"/>
      <c r="W80" s="286"/>
      <c r="X80" s="101"/>
      <c r="Y80" s="101"/>
      <c r="Z80" s="101"/>
      <c r="AA80" s="101"/>
      <c r="AB80" s="101"/>
      <c r="AC80" s="105"/>
      <c r="AD80" s="105"/>
      <c r="AE80" s="101"/>
      <c r="AF80" s="332"/>
      <c r="AG80" s="332"/>
      <c r="AH80" s="353"/>
      <c r="AI80" s="353"/>
      <c r="AJ80" s="286"/>
      <c r="AK80" s="286"/>
      <c r="AL80" s="114">
        <f t="shared" si="13"/>
        <v>0</v>
      </c>
      <c r="AM80" s="104">
        <f t="shared" si="14"/>
        <v>0</v>
      </c>
      <c r="AN80" s="104">
        <f t="shared" si="15"/>
        <v>0</v>
      </c>
      <c r="AO80" s="104">
        <f t="shared" si="16"/>
        <v>0</v>
      </c>
      <c r="AP80" s="124"/>
      <c r="AQ80" s="239">
        <f t="shared" si="17"/>
      </c>
      <c r="AR80" s="239">
        <f t="shared" si="18"/>
      </c>
      <c r="AS80" s="113">
        <f>IF(ISNA(VLOOKUP(AQ80,'August 2021'!$A$5:$AU$108,46,FALSE)),0,VLOOKUP(AQ80,'August 2021'!$A$5:$AU$108,46,FALSE))</f>
        <v>0</v>
      </c>
      <c r="AT80" s="104">
        <f t="shared" si="19"/>
        <v>0</v>
      </c>
      <c r="AU80" s="208"/>
    </row>
    <row r="81" spans="1:47" s="13" customFormat="1" ht="31.5" customHeight="1">
      <c r="A81" s="100"/>
      <c r="B81" s="100"/>
      <c r="C81" s="362"/>
      <c r="D81" s="362"/>
      <c r="E81" s="101"/>
      <c r="F81" s="101"/>
      <c r="G81" s="101"/>
      <c r="H81" s="235"/>
      <c r="I81" s="235"/>
      <c r="J81" s="340"/>
      <c r="K81" s="101"/>
      <c r="L81" s="101"/>
      <c r="M81" s="101"/>
      <c r="N81" s="101"/>
      <c r="O81" s="286"/>
      <c r="P81" s="286"/>
      <c r="Q81" s="101"/>
      <c r="R81" s="101"/>
      <c r="S81" s="101"/>
      <c r="T81" s="101"/>
      <c r="U81" s="101"/>
      <c r="V81" s="286"/>
      <c r="W81" s="286"/>
      <c r="X81" s="101"/>
      <c r="Y81" s="101"/>
      <c r="Z81" s="101"/>
      <c r="AA81" s="101"/>
      <c r="AB81" s="101"/>
      <c r="AC81" s="105"/>
      <c r="AD81" s="105"/>
      <c r="AE81" s="101"/>
      <c r="AF81" s="332"/>
      <c r="AG81" s="332"/>
      <c r="AH81" s="353"/>
      <c r="AI81" s="353"/>
      <c r="AJ81" s="286"/>
      <c r="AK81" s="286"/>
      <c r="AL81" s="114">
        <f t="shared" si="13"/>
        <v>0</v>
      </c>
      <c r="AM81" s="104">
        <f t="shared" si="14"/>
        <v>0</v>
      </c>
      <c r="AN81" s="104">
        <f t="shared" si="15"/>
        <v>0</v>
      </c>
      <c r="AO81" s="104">
        <f t="shared" si="16"/>
        <v>0</v>
      </c>
      <c r="AP81" s="124"/>
      <c r="AQ81" s="239">
        <f t="shared" si="17"/>
      </c>
      <c r="AR81" s="239">
        <f t="shared" si="18"/>
      </c>
      <c r="AS81" s="113">
        <f>IF(ISNA(VLOOKUP(AQ81,'August 2021'!$A$5:$AU$108,46,FALSE)),0,VLOOKUP(AQ81,'August 2021'!$A$5:$AU$108,46,FALSE))</f>
        <v>0</v>
      </c>
      <c r="AT81" s="104">
        <f t="shared" si="19"/>
        <v>0</v>
      </c>
      <c r="AU81" s="208"/>
    </row>
    <row r="82" spans="1:47" s="13" customFormat="1" ht="31.5" customHeight="1">
      <c r="A82" s="100"/>
      <c r="B82" s="100"/>
      <c r="C82" s="362"/>
      <c r="D82" s="362"/>
      <c r="E82" s="101"/>
      <c r="F82" s="101"/>
      <c r="G82" s="101"/>
      <c r="H82" s="235"/>
      <c r="I82" s="235"/>
      <c r="J82" s="340"/>
      <c r="K82" s="101"/>
      <c r="L82" s="101"/>
      <c r="M82" s="101"/>
      <c r="N82" s="101"/>
      <c r="O82" s="286"/>
      <c r="P82" s="286"/>
      <c r="Q82" s="101"/>
      <c r="R82" s="101"/>
      <c r="S82" s="101"/>
      <c r="T82" s="101"/>
      <c r="U82" s="101"/>
      <c r="V82" s="286"/>
      <c r="W82" s="286"/>
      <c r="X82" s="101"/>
      <c r="Y82" s="101"/>
      <c r="Z82" s="101"/>
      <c r="AA82" s="101"/>
      <c r="AB82" s="101"/>
      <c r="AC82" s="105"/>
      <c r="AD82" s="105"/>
      <c r="AE82" s="101"/>
      <c r="AF82" s="332"/>
      <c r="AG82" s="332"/>
      <c r="AH82" s="353"/>
      <c r="AI82" s="353"/>
      <c r="AJ82" s="286"/>
      <c r="AK82" s="286"/>
      <c r="AL82" s="114"/>
      <c r="AM82" s="104"/>
      <c r="AN82" s="104"/>
      <c r="AO82" s="104"/>
      <c r="AP82" s="124"/>
      <c r="AQ82" s="239"/>
      <c r="AR82" s="239"/>
      <c r="AS82" s="113"/>
      <c r="AT82" s="104"/>
      <c r="AU82" s="208"/>
    </row>
    <row r="83" spans="1:47" s="13" customFormat="1" ht="31.5" customHeight="1">
      <c r="A83" s="100"/>
      <c r="B83" s="100"/>
      <c r="C83" s="362"/>
      <c r="D83" s="362"/>
      <c r="E83" s="101"/>
      <c r="F83" s="101"/>
      <c r="G83" s="101"/>
      <c r="H83" s="235"/>
      <c r="I83" s="235"/>
      <c r="J83" s="340"/>
      <c r="K83" s="101"/>
      <c r="L83" s="101"/>
      <c r="M83" s="101"/>
      <c r="N83" s="101"/>
      <c r="O83" s="286"/>
      <c r="P83" s="286"/>
      <c r="Q83" s="101"/>
      <c r="R83" s="101"/>
      <c r="S83" s="101"/>
      <c r="T83" s="101"/>
      <c r="U83" s="101"/>
      <c r="V83" s="286"/>
      <c r="W83" s="286"/>
      <c r="X83" s="101"/>
      <c r="Y83" s="101"/>
      <c r="Z83" s="101"/>
      <c r="AA83" s="101"/>
      <c r="AB83" s="101"/>
      <c r="AC83" s="105"/>
      <c r="AD83" s="105"/>
      <c r="AE83" s="101"/>
      <c r="AF83" s="332"/>
      <c r="AG83" s="332"/>
      <c r="AH83" s="353"/>
      <c r="AI83" s="353"/>
      <c r="AJ83" s="286"/>
      <c r="AK83" s="286"/>
      <c r="AL83" s="114"/>
      <c r="AM83" s="104"/>
      <c r="AN83" s="104"/>
      <c r="AO83" s="104"/>
      <c r="AP83" s="124"/>
      <c r="AQ83" s="239"/>
      <c r="AR83" s="239"/>
      <c r="AS83" s="113"/>
      <c r="AT83" s="104"/>
      <c r="AU83" s="208"/>
    </row>
    <row r="84" spans="1:47" s="13" customFormat="1" ht="31.5" customHeight="1">
      <c r="A84" s="100"/>
      <c r="B84" s="100"/>
      <c r="C84" s="362"/>
      <c r="D84" s="362"/>
      <c r="E84" s="101"/>
      <c r="F84" s="101"/>
      <c r="G84" s="101"/>
      <c r="H84" s="235"/>
      <c r="I84" s="235"/>
      <c r="J84" s="340"/>
      <c r="K84" s="101"/>
      <c r="L84" s="101"/>
      <c r="M84" s="101"/>
      <c r="N84" s="101"/>
      <c r="O84" s="286"/>
      <c r="P84" s="286"/>
      <c r="Q84" s="101"/>
      <c r="R84" s="101"/>
      <c r="S84" s="101"/>
      <c r="T84" s="101"/>
      <c r="U84" s="101"/>
      <c r="V84" s="286"/>
      <c r="W84" s="286"/>
      <c r="X84" s="101"/>
      <c r="Y84" s="101"/>
      <c r="Z84" s="101"/>
      <c r="AA84" s="101"/>
      <c r="AB84" s="101"/>
      <c r="AC84" s="105"/>
      <c r="AD84" s="105"/>
      <c r="AE84" s="101"/>
      <c r="AF84" s="332"/>
      <c r="AG84" s="332"/>
      <c r="AH84" s="353"/>
      <c r="AI84" s="353"/>
      <c r="AJ84" s="286"/>
      <c r="AK84" s="286"/>
      <c r="AL84" s="114"/>
      <c r="AM84" s="104"/>
      <c r="AN84" s="104"/>
      <c r="AO84" s="104"/>
      <c r="AP84" s="124"/>
      <c r="AQ84" s="239"/>
      <c r="AR84" s="239"/>
      <c r="AS84" s="113"/>
      <c r="AT84" s="104"/>
      <c r="AU84" s="208"/>
    </row>
    <row r="85" spans="1:47" s="13" customFormat="1" ht="31.5" customHeight="1">
      <c r="A85" s="100"/>
      <c r="B85" s="100"/>
      <c r="C85" s="362"/>
      <c r="D85" s="362"/>
      <c r="E85" s="101"/>
      <c r="F85" s="101"/>
      <c r="G85" s="101"/>
      <c r="H85" s="235"/>
      <c r="I85" s="235"/>
      <c r="J85" s="340"/>
      <c r="K85" s="101"/>
      <c r="L85" s="101"/>
      <c r="M85" s="101"/>
      <c r="N85" s="101"/>
      <c r="O85" s="286"/>
      <c r="P85" s="286"/>
      <c r="Q85" s="101"/>
      <c r="R85" s="101"/>
      <c r="S85" s="101"/>
      <c r="T85" s="101"/>
      <c r="U85" s="101"/>
      <c r="V85" s="286"/>
      <c r="W85" s="286"/>
      <c r="X85" s="101"/>
      <c r="Y85" s="101"/>
      <c r="Z85" s="101"/>
      <c r="AA85" s="101"/>
      <c r="AB85" s="101"/>
      <c r="AC85" s="105"/>
      <c r="AD85" s="105"/>
      <c r="AE85" s="101"/>
      <c r="AF85" s="332"/>
      <c r="AG85" s="332"/>
      <c r="AH85" s="353"/>
      <c r="AI85" s="353"/>
      <c r="AJ85" s="286"/>
      <c r="AK85" s="286"/>
      <c r="AL85" s="114"/>
      <c r="AM85" s="104"/>
      <c r="AN85" s="104"/>
      <c r="AO85" s="104"/>
      <c r="AP85" s="124"/>
      <c r="AQ85" s="239"/>
      <c r="AR85" s="239"/>
      <c r="AS85" s="113"/>
      <c r="AT85" s="104"/>
      <c r="AU85" s="208"/>
    </row>
    <row r="86" spans="1:47" s="13" customFormat="1" ht="31.5" customHeight="1">
      <c r="A86" s="100"/>
      <c r="B86" s="100"/>
      <c r="C86" s="362"/>
      <c r="D86" s="362"/>
      <c r="E86" s="101"/>
      <c r="F86" s="101"/>
      <c r="G86" s="101"/>
      <c r="H86" s="235"/>
      <c r="I86" s="235"/>
      <c r="J86" s="340"/>
      <c r="K86" s="101"/>
      <c r="L86" s="101"/>
      <c r="M86" s="101"/>
      <c r="N86" s="101"/>
      <c r="O86" s="286"/>
      <c r="P86" s="286"/>
      <c r="Q86" s="101"/>
      <c r="R86" s="101"/>
      <c r="S86" s="101"/>
      <c r="T86" s="101"/>
      <c r="U86" s="101"/>
      <c r="V86" s="286"/>
      <c r="W86" s="286"/>
      <c r="X86" s="101"/>
      <c r="Y86" s="101"/>
      <c r="Z86" s="101"/>
      <c r="AA86" s="101"/>
      <c r="AB86" s="101"/>
      <c r="AC86" s="105"/>
      <c r="AD86" s="105"/>
      <c r="AE86" s="101"/>
      <c r="AF86" s="332"/>
      <c r="AG86" s="332"/>
      <c r="AH86" s="353"/>
      <c r="AI86" s="353"/>
      <c r="AJ86" s="286"/>
      <c r="AK86" s="286"/>
      <c r="AL86" s="114"/>
      <c r="AM86" s="104"/>
      <c r="AN86" s="104"/>
      <c r="AO86" s="104"/>
      <c r="AP86" s="124"/>
      <c r="AQ86" s="239"/>
      <c r="AR86" s="239"/>
      <c r="AS86" s="113"/>
      <c r="AT86" s="104"/>
      <c r="AU86" s="208"/>
    </row>
    <row r="87" spans="1:47" s="13" customFormat="1" ht="31.5" customHeight="1">
      <c r="A87" s="100"/>
      <c r="B87" s="100"/>
      <c r="C87" s="362"/>
      <c r="D87" s="362"/>
      <c r="E87" s="101"/>
      <c r="F87" s="101"/>
      <c r="G87" s="101"/>
      <c r="H87" s="235"/>
      <c r="I87" s="235"/>
      <c r="J87" s="340"/>
      <c r="K87" s="101"/>
      <c r="L87" s="101"/>
      <c r="M87" s="101"/>
      <c r="N87" s="101"/>
      <c r="O87" s="286"/>
      <c r="P87" s="286"/>
      <c r="Q87" s="101"/>
      <c r="R87" s="101"/>
      <c r="S87" s="101"/>
      <c r="T87" s="101"/>
      <c r="U87" s="101"/>
      <c r="V87" s="286"/>
      <c r="W87" s="286"/>
      <c r="X87" s="101"/>
      <c r="Y87" s="101"/>
      <c r="Z87" s="101"/>
      <c r="AA87" s="101"/>
      <c r="AB87" s="101"/>
      <c r="AC87" s="105"/>
      <c r="AD87" s="105"/>
      <c r="AE87" s="101"/>
      <c r="AF87" s="332"/>
      <c r="AG87" s="332"/>
      <c r="AH87" s="353"/>
      <c r="AI87" s="353"/>
      <c r="AJ87" s="286"/>
      <c r="AK87" s="286"/>
      <c r="AL87" s="114"/>
      <c r="AM87" s="104"/>
      <c r="AN87" s="104"/>
      <c r="AO87" s="104"/>
      <c r="AP87" s="124"/>
      <c r="AQ87" s="239"/>
      <c r="AR87" s="239"/>
      <c r="AS87" s="113"/>
      <c r="AT87" s="104"/>
      <c r="AU87" s="208"/>
    </row>
    <row r="88" spans="1:47" s="13" customFormat="1" ht="31.5" customHeight="1">
      <c r="A88" s="100"/>
      <c r="B88" s="100"/>
      <c r="C88" s="362"/>
      <c r="D88" s="362"/>
      <c r="E88" s="101"/>
      <c r="F88" s="101"/>
      <c r="G88" s="101"/>
      <c r="H88" s="235"/>
      <c r="I88" s="235"/>
      <c r="J88" s="340"/>
      <c r="K88" s="101"/>
      <c r="L88" s="101"/>
      <c r="M88" s="101"/>
      <c r="N88" s="101"/>
      <c r="O88" s="286"/>
      <c r="P88" s="286"/>
      <c r="Q88" s="101"/>
      <c r="R88" s="101"/>
      <c r="S88" s="101"/>
      <c r="T88" s="101"/>
      <c r="U88" s="101"/>
      <c r="V88" s="286"/>
      <c r="W88" s="286"/>
      <c r="X88" s="101"/>
      <c r="Y88" s="101"/>
      <c r="Z88" s="101"/>
      <c r="AA88" s="101"/>
      <c r="AB88" s="101"/>
      <c r="AC88" s="105"/>
      <c r="AD88" s="105"/>
      <c r="AE88" s="101"/>
      <c r="AF88" s="332"/>
      <c r="AG88" s="332"/>
      <c r="AH88" s="353"/>
      <c r="AI88" s="353"/>
      <c r="AJ88" s="286"/>
      <c r="AK88" s="286"/>
      <c r="AL88" s="114"/>
      <c r="AM88" s="104"/>
      <c r="AN88" s="104"/>
      <c r="AO88" s="104"/>
      <c r="AP88" s="124"/>
      <c r="AQ88" s="239"/>
      <c r="AR88" s="239"/>
      <c r="AS88" s="113"/>
      <c r="AT88" s="104"/>
      <c r="AU88" s="208"/>
    </row>
    <row r="89" spans="1:47" s="13" customFormat="1" ht="31.5" customHeight="1">
      <c r="A89" s="100"/>
      <c r="B89" s="100"/>
      <c r="C89" s="362"/>
      <c r="D89" s="362"/>
      <c r="E89" s="101"/>
      <c r="F89" s="101"/>
      <c r="G89" s="101"/>
      <c r="H89" s="235"/>
      <c r="I89" s="235"/>
      <c r="J89" s="340"/>
      <c r="K89" s="101"/>
      <c r="L89" s="101"/>
      <c r="M89" s="101"/>
      <c r="N89" s="101"/>
      <c r="O89" s="286"/>
      <c r="P89" s="286"/>
      <c r="Q89" s="101"/>
      <c r="R89" s="101"/>
      <c r="S89" s="101"/>
      <c r="T89" s="101"/>
      <c r="U89" s="101"/>
      <c r="V89" s="286"/>
      <c r="W89" s="286"/>
      <c r="X89" s="101"/>
      <c r="Y89" s="101"/>
      <c r="Z89" s="101"/>
      <c r="AA89" s="101"/>
      <c r="AB89" s="101"/>
      <c r="AC89" s="105"/>
      <c r="AD89" s="105"/>
      <c r="AE89" s="101"/>
      <c r="AF89" s="332"/>
      <c r="AG89" s="332"/>
      <c r="AH89" s="353"/>
      <c r="AI89" s="353"/>
      <c r="AJ89" s="286"/>
      <c r="AK89" s="286"/>
      <c r="AL89" s="114"/>
      <c r="AM89" s="104"/>
      <c r="AN89" s="104"/>
      <c r="AO89" s="104"/>
      <c r="AP89" s="124"/>
      <c r="AQ89" s="239"/>
      <c r="AR89" s="239"/>
      <c r="AS89" s="113"/>
      <c r="AT89" s="104"/>
      <c r="AU89" s="208"/>
    </row>
    <row r="90" spans="1:47" s="13" customFormat="1" ht="31.5" customHeight="1">
      <c r="A90" s="100"/>
      <c r="B90" s="100"/>
      <c r="C90" s="362"/>
      <c r="D90" s="362"/>
      <c r="E90" s="101"/>
      <c r="F90" s="101"/>
      <c r="G90" s="101"/>
      <c r="H90" s="235"/>
      <c r="I90" s="235"/>
      <c r="J90" s="340"/>
      <c r="K90" s="101"/>
      <c r="L90" s="101"/>
      <c r="M90" s="101"/>
      <c r="N90" s="101"/>
      <c r="O90" s="286"/>
      <c r="P90" s="286"/>
      <c r="Q90" s="101"/>
      <c r="R90" s="101"/>
      <c r="S90" s="101"/>
      <c r="T90" s="101"/>
      <c r="U90" s="101"/>
      <c r="V90" s="105"/>
      <c r="W90" s="105"/>
      <c r="X90" s="101"/>
      <c r="Y90" s="101"/>
      <c r="Z90" s="101"/>
      <c r="AA90" s="101"/>
      <c r="AB90" s="101"/>
      <c r="AC90" s="105"/>
      <c r="AD90" s="105"/>
      <c r="AE90" s="101"/>
      <c r="AF90" s="332"/>
      <c r="AG90" s="332"/>
      <c r="AH90" s="353"/>
      <c r="AI90" s="353"/>
      <c r="AJ90" s="286"/>
      <c r="AK90" s="286"/>
      <c r="AL90" s="114">
        <f aca="true" t="shared" si="20" ref="AL90:AL108">COUNTIF(C90:AJ90,"x")</f>
        <v>0</v>
      </c>
      <c r="AM90" s="104">
        <f t="shared" si="14"/>
        <v>0</v>
      </c>
      <c r="AN90" s="104">
        <f t="shared" si="15"/>
        <v>0</v>
      </c>
      <c r="AO90" s="104">
        <f t="shared" si="16"/>
        <v>0</v>
      </c>
      <c r="AP90" s="124"/>
      <c r="AQ90" s="239">
        <f t="shared" si="17"/>
      </c>
      <c r="AR90" s="239">
        <f t="shared" si="18"/>
      </c>
      <c r="AS90" s="113">
        <f>IF(ISNA(VLOOKUP(AQ90,'August 2021'!$A$5:$AU$108,46,FALSE)),0,VLOOKUP(AQ90,'August 2021'!$A$5:$AU$108,46,FALSE))</f>
        <v>0</v>
      </c>
      <c r="AT90" s="104">
        <f t="shared" si="19"/>
        <v>0</v>
      </c>
      <c r="AU90" s="208"/>
    </row>
    <row r="91" spans="1:47" s="13" customFormat="1" ht="31.5" customHeight="1">
      <c r="A91" s="100"/>
      <c r="B91" s="100"/>
      <c r="C91" s="362"/>
      <c r="D91" s="362"/>
      <c r="E91" s="101"/>
      <c r="F91" s="101"/>
      <c r="G91" s="101"/>
      <c r="H91" s="235"/>
      <c r="I91" s="235"/>
      <c r="J91" s="340"/>
      <c r="K91" s="101"/>
      <c r="L91" s="101"/>
      <c r="M91" s="101"/>
      <c r="N91" s="101"/>
      <c r="O91" s="286"/>
      <c r="P91" s="286"/>
      <c r="Q91" s="101"/>
      <c r="R91" s="101"/>
      <c r="S91" s="101"/>
      <c r="T91" s="101"/>
      <c r="U91" s="101"/>
      <c r="V91" s="105"/>
      <c r="W91" s="105"/>
      <c r="X91" s="101"/>
      <c r="Y91" s="101"/>
      <c r="Z91" s="101"/>
      <c r="AA91" s="101"/>
      <c r="AB91" s="101"/>
      <c r="AC91" s="105"/>
      <c r="AD91" s="105"/>
      <c r="AE91" s="101"/>
      <c r="AF91" s="332"/>
      <c r="AG91" s="332"/>
      <c r="AH91" s="353"/>
      <c r="AI91" s="353"/>
      <c r="AJ91" s="286"/>
      <c r="AK91" s="286"/>
      <c r="AL91" s="114">
        <f t="shared" si="20"/>
        <v>0</v>
      </c>
      <c r="AM91" s="104">
        <f t="shared" si="14"/>
        <v>0</v>
      </c>
      <c r="AN91" s="104">
        <f t="shared" si="15"/>
        <v>0</v>
      </c>
      <c r="AO91" s="104">
        <f t="shared" si="16"/>
        <v>0</v>
      </c>
      <c r="AP91" s="124"/>
      <c r="AQ91" s="239">
        <f t="shared" si="17"/>
      </c>
      <c r="AR91" s="239">
        <f t="shared" si="18"/>
      </c>
      <c r="AS91" s="113">
        <f>IF(ISNA(VLOOKUP(AQ91,'August 2021'!$A$5:$AU$108,46,FALSE)),0,VLOOKUP(AQ91,'August 2021'!$A$5:$AU$108,46,FALSE))</f>
        <v>0</v>
      </c>
      <c r="AT91" s="104">
        <f t="shared" si="19"/>
        <v>0</v>
      </c>
      <c r="AU91" s="208"/>
    </row>
    <row r="92" spans="1:47" s="13" customFormat="1" ht="31.5" customHeight="1">
      <c r="A92" s="100"/>
      <c r="B92" s="100"/>
      <c r="C92" s="362"/>
      <c r="D92" s="362"/>
      <c r="E92" s="101"/>
      <c r="F92" s="101"/>
      <c r="G92" s="101"/>
      <c r="H92" s="235"/>
      <c r="I92" s="235"/>
      <c r="J92" s="340"/>
      <c r="K92" s="101"/>
      <c r="L92" s="101"/>
      <c r="M92" s="101"/>
      <c r="N92" s="101"/>
      <c r="O92" s="286"/>
      <c r="P92" s="286"/>
      <c r="Q92" s="101"/>
      <c r="R92" s="101"/>
      <c r="S92" s="101"/>
      <c r="T92" s="101"/>
      <c r="U92" s="101"/>
      <c r="V92" s="105"/>
      <c r="W92" s="105"/>
      <c r="X92" s="101"/>
      <c r="Y92" s="101"/>
      <c r="Z92" s="101"/>
      <c r="AA92" s="101"/>
      <c r="AB92" s="101"/>
      <c r="AC92" s="105"/>
      <c r="AD92" s="105"/>
      <c r="AE92" s="101"/>
      <c r="AF92" s="332"/>
      <c r="AG92" s="332"/>
      <c r="AH92" s="353"/>
      <c r="AI92" s="353"/>
      <c r="AJ92" s="286"/>
      <c r="AK92" s="286"/>
      <c r="AL92" s="114">
        <f t="shared" si="20"/>
        <v>0</v>
      </c>
      <c r="AM92" s="104">
        <f t="shared" si="14"/>
        <v>0</v>
      </c>
      <c r="AN92" s="104">
        <f t="shared" si="15"/>
        <v>0</v>
      </c>
      <c r="AO92" s="104">
        <f t="shared" si="16"/>
        <v>0</v>
      </c>
      <c r="AP92" s="124"/>
      <c r="AQ92" s="239">
        <f t="shared" si="17"/>
      </c>
      <c r="AR92" s="239">
        <f t="shared" si="18"/>
      </c>
      <c r="AS92" s="113">
        <f>IF(ISNA(VLOOKUP(AQ92,'August 2021'!$A$5:$AU$108,46,FALSE)),0,VLOOKUP(AQ92,'August 2021'!$A$5:$AU$108,46,FALSE))</f>
        <v>0</v>
      </c>
      <c r="AT92" s="104">
        <f t="shared" si="19"/>
        <v>0</v>
      </c>
      <c r="AU92" s="208"/>
    </row>
    <row r="93" spans="1:47" s="13" customFormat="1" ht="31.5" customHeight="1">
      <c r="A93" s="100"/>
      <c r="B93" s="100"/>
      <c r="C93" s="362"/>
      <c r="D93" s="362"/>
      <c r="E93" s="101"/>
      <c r="F93" s="101"/>
      <c r="G93" s="101"/>
      <c r="H93" s="235"/>
      <c r="I93" s="235"/>
      <c r="J93" s="340"/>
      <c r="K93" s="101"/>
      <c r="L93" s="101"/>
      <c r="M93" s="101"/>
      <c r="N93" s="101"/>
      <c r="O93" s="286"/>
      <c r="P93" s="286"/>
      <c r="Q93" s="101"/>
      <c r="R93" s="101"/>
      <c r="S93" s="101"/>
      <c r="T93" s="101"/>
      <c r="U93" s="101"/>
      <c r="V93" s="105"/>
      <c r="W93" s="105"/>
      <c r="X93" s="101"/>
      <c r="Y93" s="101"/>
      <c r="Z93" s="101"/>
      <c r="AA93" s="101"/>
      <c r="AB93" s="101"/>
      <c r="AC93" s="105"/>
      <c r="AD93" s="105"/>
      <c r="AE93" s="101"/>
      <c r="AF93" s="332"/>
      <c r="AG93" s="332"/>
      <c r="AH93" s="353"/>
      <c r="AI93" s="353"/>
      <c r="AJ93" s="286"/>
      <c r="AK93" s="286"/>
      <c r="AL93" s="114">
        <f t="shared" si="20"/>
        <v>0</v>
      </c>
      <c r="AM93" s="104">
        <f t="shared" si="14"/>
        <v>0</v>
      </c>
      <c r="AN93" s="104">
        <f t="shared" si="15"/>
        <v>0</v>
      </c>
      <c r="AO93" s="104">
        <f t="shared" si="16"/>
        <v>0</v>
      </c>
      <c r="AP93" s="124"/>
      <c r="AQ93" s="239">
        <f t="shared" si="17"/>
      </c>
      <c r="AR93" s="239">
        <f t="shared" si="18"/>
      </c>
      <c r="AS93" s="113">
        <f>IF(ISNA(VLOOKUP(AQ93,'August 2021'!$A$5:$AU$108,46,FALSE)),0,VLOOKUP(AQ93,'August 2021'!$A$5:$AU$108,46,FALSE))</f>
        <v>0</v>
      </c>
      <c r="AT93" s="104">
        <f t="shared" si="19"/>
        <v>0</v>
      </c>
      <c r="AU93" s="208"/>
    </row>
    <row r="94" spans="1:47" s="13" customFormat="1" ht="31.5" customHeight="1">
      <c r="A94" s="100"/>
      <c r="B94" s="100"/>
      <c r="C94" s="362"/>
      <c r="D94" s="362"/>
      <c r="E94" s="101"/>
      <c r="F94" s="101"/>
      <c r="G94" s="101"/>
      <c r="H94" s="235"/>
      <c r="I94" s="235"/>
      <c r="J94" s="340"/>
      <c r="K94" s="101"/>
      <c r="L94" s="101"/>
      <c r="M94" s="101"/>
      <c r="N94" s="101"/>
      <c r="O94" s="286"/>
      <c r="P94" s="286"/>
      <c r="Q94" s="101"/>
      <c r="R94" s="101"/>
      <c r="S94" s="101"/>
      <c r="T94" s="101"/>
      <c r="U94" s="101"/>
      <c r="V94" s="105"/>
      <c r="W94" s="105"/>
      <c r="X94" s="101"/>
      <c r="Y94" s="101"/>
      <c r="Z94" s="101"/>
      <c r="AA94" s="101"/>
      <c r="AB94" s="101"/>
      <c r="AC94" s="105"/>
      <c r="AD94" s="105"/>
      <c r="AE94" s="101"/>
      <c r="AF94" s="332"/>
      <c r="AG94" s="332"/>
      <c r="AH94" s="353"/>
      <c r="AI94" s="353"/>
      <c r="AJ94" s="286"/>
      <c r="AK94" s="286"/>
      <c r="AL94" s="114">
        <f t="shared" si="20"/>
        <v>0</v>
      </c>
      <c r="AM94" s="104">
        <f t="shared" si="14"/>
        <v>0</v>
      </c>
      <c r="AN94" s="104">
        <f t="shared" si="15"/>
        <v>0</v>
      </c>
      <c r="AO94" s="104">
        <f t="shared" si="16"/>
        <v>0</v>
      </c>
      <c r="AP94" s="124"/>
      <c r="AQ94" s="239">
        <f t="shared" si="17"/>
      </c>
      <c r="AR94" s="239">
        <f t="shared" si="18"/>
      </c>
      <c r="AS94" s="113">
        <f>IF(ISNA(VLOOKUP(AQ94,'August 2021'!$A$5:$AU$108,46,FALSE)),0,VLOOKUP(AQ94,'August 2021'!$A$5:$AU$108,46,FALSE))</f>
        <v>0</v>
      </c>
      <c r="AT94" s="104">
        <f t="shared" si="19"/>
        <v>0</v>
      </c>
      <c r="AU94" s="208"/>
    </row>
    <row r="95" spans="1:47" s="13" customFormat="1" ht="31.5" customHeight="1">
      <c r="A95" s="100"/>
      <c r="B95" s="100"/>
      <c r="C95" s="362"/>
      <c r="D95" s="362"/>
      <c r="E95" s="101"/>
      <c r="F95" s="101"/>
      <c r="G95" s="101"/>
      <c r="H95" s="235"/>
      <c r="I95" s="235"/>
      <c r="J95" s="340"/>
      <c r="K95" s="101"/>
      <c r="L95" s="101"/>
      <c r="M95" s="101"/>
      <c r="N95" s="101"/>
      <c r="O95" s="286"/>
      <c r="P95" s="286"/>
      <c r="Q95" s="101"/>
      <c r="R95" s="101"/>
      <c r="S95" s="101"/>
      <c r="T95" s="101"/>
      <c r="U95" s="101"/>
      <c r="V95" s="105"/>
      <c r="W95" s="105"/>
      <c r="X95" s="101"/>
      <c r="Y95" s="101"/>
      <c r="Z95" s="101"/>
      <c r="AA95" s="101"/>
      <c r="AB95" s="101"/>
      <c r="AC95" s="105"/>
      <c r="AD95" s="105"/>
      <c r="AE95" s="101"/>
      <c r="AF95" s="332"/>
      <c r="AG95" s="332"/>
      <c r="AH95" s="353"/>
      <c r="AI95" s="353"/>
      <c r="AJ95" s="286"/>
      <c r="AK95" s="286"/>
      <c r="AL95" s="114"/>
      <c r="AM95" s="104"/>
      <c r="AN95" s="104"/>
      <c r="AO95" s="104"/>
      <c r="AP95" s="124"/>
      <c r="AQ95" s="239"/>
      <c r="AR95" s="239"/>
      <c r="AS95" s="113"/>
      <c r="AT95" s="104"/>
      <c r="AU95" s="208"/>
    </row>
    <row r="96" spans="1:47" s="13" customFormat="1" ht="31.5" customHeight="1">
      <c r="A96" s="100"/>
      <c r="B96" s="100"/>
      <c r="C96" s="362"/>
      <c r="D96" s="362"/>
      <c r="E96" s="101"/>
      <c r="F96" s="101"/>
      <c r="G96" s="101"/>
      <c r="H96" s="235"/>
      <c r="I96" s="235"/>
      <c r="J96" s="340"/>
      <c r="K96" s="101"/>
      <c r="L96" s="101"/>
      <c r="M96" s="101"/>
      <c r="N96" s="101"/>
      <c r="O96" s="286"/>
      <c r="P96" s="286"/>
      <c r="Q96" s="101"/>
      <c r="R96" s="101"/>
      <c r="S96" s="101"/>
      <c r="T96" s="101"/>
      <c r="U96" s="101"/>
      <c r="V96" s="105"/>
      <c r="W96" s="105"/>
      <c r="X96" s="101"/>
      <c r="Y96" s="101"/>
      <c r="Z96" s="101"/>
      <c r="AA96" s="101"/>
      <c r="AB96" s="101"/>
      <c r="AC96" s="105"/>
      <c r="AD96" s="105"/>
      <c r="AE96" s="101"/>
      <c r="AF96" s="332"/>
      <c r="AG96" s="332"/>
      <c r="AH96" s="353"/>
      <c r="AI96" s="353"/>
      <c r="AJ96" s="286"/>
      <c r="AK96" s="286"/>
      <c r="AL96" s="114"/>
      <c r="AM96" s="104"/>
      <c r="AN96" s="104"/>
      <c r="AO96" s="104"/>
      <c r="AP96" s="124"/>
      <c r="AQ96" s="239"/>
      <c r="AR96" s="239"/>
      <c r="AS96" s="113"/>
      <c r="AT96" s="104"/>
      <c r="AU96" s="208"/>
    </row>
    <row r="97" spans="1:47" s="13" customFormat="1" ht="31.5" customHeight="1">
      <c r="A97" s="100"/>
      <c r="B97" s="100"/>
      <c r="C97" s="362"/>
      <c r="D97" s="362"/>
      <c r="E97" s="101"/>
      <c r="F97" s="101"/>
      <c r="G97" s="101"/>
      <c r="H97" s="235"/>
      <c r="I97" s="235"/>
      <c r="J97" s="340"/>
      <c r="K97" s="101"/>
      <c r="L97" s="101"/>
      <c r="M97" s="101"/>
      <c r="N97" s="101"/>
      <c r="O97" s="286"/>
      <c r="P97" s="286"/>
      <c r="Q97" s="101"/>
      <c r="R97" s="101"/>
      <c r="S97" s="101"/>
      <c r="T97" s="101"/>
      <c r="U97" s="101"/>
      <c r="V97" s="105"/>
      <c r="W97" s="105"/>
      <c r="X97" s="101"/>
      <c r="Y97" s="101"/>
      <c r="Z97" s="101"/>
      <c r="AA97" s="101"/>
      <c r="AB97" s="101"/>
      <c r="AC97" s="105"/>
      <c r="AD97" s="105"/>
      <c r="AE97" s="101"/>
      <c r="AF97" s="332"/>
      <c r="AG97" s="332"/>
      <c r="AH97" s="353"/>
      <c r="AI97" s="353"/>
      <c r="AJ97" s="286"/>
      <c r="AK97" s="286"/>
      <c r="AL97" s="114">
        <f t="shared" si="20"/>
        <v>0</v>
      </c>
      <c r="AM97" s="104">
        <f t="shared" si="14"/>
        <v>0</v>
      </c>
      <c r="AN97" s="104">
        <f t="shared" si="15"/>
        <v>0</v>
      </c>
      <c r="AO97" s="104">
        <f t="shared" si="16"/>
        <v>0</v>
      </c>
      <c r="AP97" s="124"/>
      <c r="AQ97" s="239">
        <f t="shared" si="17"/>
      </c>
      <c r="AR97" s="239">
        <f t="shared" si="18"/>
      </c>
      <c r="AS97" s="113">
        <f>IF(ISNA(VLOOKUP(AQ97,'August 2021'!$A$5:$AU$108,46,FALSE)),0,VLOOKUP(AQ97,'August 2021'!$A$5:$AU$108,46,FALSE))</f>
        <v>0</v>
      </c>
      <c r="AT97" s="104">
        <f t="shared" si="19"/>
        <v>0</v>
      </c>
      <c r="AU97" s="208"/>
    </row>
    <row r="98" spans="1:47" s="13" customFormat="1" ht="31.5" customHeight="1">
      <c r="A98" s="100"/>
      <c r="B98" s="100"/>
      <c r="C98" s="362"/>
      <c r="D98" s="362"/>
      <c r="E98" s="101"/>
      <c r="F98" s="101"/>
      <c r="G98" s="101"/>
      <c r="H98" s="235"/>
      <c r="I98" s="235"/>
      <c r="J98" s="340"/>
      <c r="K98" s="101"/>
      <c r="L98" s="101"/>
      <c r="M98" s="101"/>
      <c r="N98" s="101"/>
      <c r="O98" s="286"/>
      <c r="P98" s="286"/>
      <c r="Q98" s="101"/>
      <c r="R98" s="101"/>
      <c r="S98" s="101"/>
      <c r="T98" s="101"/>
      <c r="U98" s="101"/>
      <c r="V98" s="105"/>
      <c r="W98" s="105"/>
      <c r="X98" s="101"/>
      <c r="Y98" s="101"/>
      <c r="Z98" s="101"/>
      <c r="AA98" s="101"/>
      <c r="AB98" s="101"/>
      <c r="AC98" s="105"/>
      <c r="AD98" s="105"/>
      <c r="AE98" s="101"/>
      <c r="AF98" s="332"/>
      <c r="AG98" s="332"/>
      <c r="AH98" s="353"/>
      <c r="AI98" s="353"/>
      <c r="AJ98" s="286"/>
      <c r="AK98" s="286"/>
      <c r="AL98" s="114">
        <f t="shared" si="20"/>
        <v>0</v>
      </c>
      <c r="AM98" s="104">
        <f t="shared" si="14"/>
        <v>0</v>
      </c>
      <c r="AN98" s="104">
        <f t="shared" si="15"/>
        <v>0</v>
      </c>
      <c r="AO98" s="104">
        <f t="shared" si="16"/>
        <v>0</v>
      </c>
      <c r="AP98" s="124"/>
      <c r="AQ98" s="239">
        <f t="shared" si="17"/>
      </c>
      <c r="AR98" s="239">
        <f t="shared" si="18"/>
      </c>
      <c r="AS98" s="113">
        <f>IF(ISNA(VLOOKUP(AQ98,'August 2021'!$A$5:$AU$108,46,FALSE)),0,VLOOKUP(AQ98,'August 2021'!$A$5:$AU$108,46,FALSE))</f>
        <v>0</v>
      </c>
      <c r="AT98" s="104">
        <f t="shared" si="19"/>
        <v>0</v>
      </c>
      <c r="AU98" s="208"/>
    </row>
    <row r="99" spans="1:47" s="13" customFormat="1" ht="31.5" customHeight="1">
      <c r="A99" s="100"/>
      <c r="B99" s="100"/>
      <c r="C99" s="362"/>
      <c r="D99" s="362"/>
      <c r="E99" s="101"/>
      <c r="F99" s="101"/>
      <c r="G99" s="101"/>
      <c r="H99" s="235"/>
      <c r="I99" s="235"/>
      <c r="J99" s="340"/>
      <c r="K99" s="101"/>
      <c r="L99" s="101"/>
      <c r="M99" s="101"/>
      <c r="N99" s="101"/>
      <c r="O99" s="286"/>
      <c r="P99" s="286"/>
      <c r="Q99" s="101"/>
      <c r="R99" s="101"/>
      <c r="S99" s="101"/>
      <c r="T99" s="101"/>
      <c r="U99" s="101"/>
      <c r="V99" s="105"/>
      <c r="W99" s="105"/>
      <c r="X99" s="101"/>
      <c r="Y99" s="101"/>
      <c r="Z99" s="101"/>
      <c r="AA99" s="101"/>
      <c r="AB99" s="101"/>
      <c r="AC99" s="105"/>
      <c r="AD99" s="105"/>
      <c r="AE99" s="101"/>
      <c r="AF99" s="332"/>
      <c r="AG99" s="332"/>
      <c r="AH99" s="353"/>
      <c r="AI99" s="353"/>
      <c r="AJ99" s="286"/>
      <c r="AK99" s="286"/>
      <c r="AL99" s="114">
        <f t="shared" si="20"/>
        <v>0</v>
      </c>
      <c r="AM99" s="104">
        <f t="shared" si="14"/>
        <v>0</v>
      </c>
      <c r="AN99" s="104">
        <f t="shared" si="15"/>
        <v>0</v>
      </c>
      <c r="AO99" s="104">
        <f t="shared" si="16"/>
        <v>0</v>
      </c>
      <c r="AP99" s="124"/>
      <c r="AQ99" s="239">
        <f t="shared" si="17"/>
      </c>
      <c r="AR99" s="239">
        <f t="shared" si="18"/>
      </c>
      <c r="AS99" s="113">
        <f>IF(ISNA(VLOOKUP(AQ99,'August 2021'!$A$5:$AU$108,46,FALSE)),0,VLOOKUP(AQ99,'August 2021'!$A$5:$AU$108,46,FALSE))</f>
        <v>0</v>
      </c>
      <c r="AT99" s="104">
        <f t="shared" si="19"/>
        <v>0</v>
      </c>
      <c r="AU99" s="208"/>
    </row>
    <row r="100" spans="1:47" s="13" customFormat="1" ht="31.5" customHeight="1">
      <c r="A100" s="100"/>
      <c r="B100" s="100"/>
      <c r="C100" s="362"/>
      <c r="D100" s="362"/>
      <c r="E100" s="101"/>
      <c r="F100" s="101"/>
      <c r="G100" s="101"/>
      <c r="H100" s="235"/>
      <c r="I100" s="235"/>
      <c r="J100" s="340"/>
      <c r="K100" s="101"/>
      <c r="L100" s="101"/>
      <c r="M100" s="101"/>
      <c r="N100" s="101"/>
      <c r="O100" s="286"/>
      <c r="P100" s="286"/>
      <c r="Q100" s="101"/>
      <c r="R100" s="101"/>
      <c r="S100" s="101"/>
      <c r="T100" s="101"/>
      <c r="U100" s="101"/>
      <c r="V100" s="105"/>
      <c r="W100" s="105"/>
      <c r="X100" s="101"/>
      <c r="Y100" s="101"/>
      <c r="Z100" s="101"/>
      <c r="AA100" s="101"/>
      <c r="AB100" s="101"/>
      <c r="AC100" s="105"/>
      <c r="AD100" s="105"/>
      <c r="AE100" s="101"/>
      <c r="AF100" s="332"/>
      <c r="AG100" s="332"/>
      <c r="AH100" s="353"/>
      <c r="AI100" s="353"/>
      <c r="AJ100" s="286"/>
      <c r="AK100" s="286"/>
      <c r="AL100" s="114">
        <f t="shared" si="20"/>
        <v>0</v>
      </c>
      <c r="AM100" s="104">
        <f t="shared" si="14"/>
        <v>0</v>
      </c>
      <c r="AN100" s="104">
        <f t="shared" si="15"/>
        <v>0</v>
      </c>
      <c r="AO100" s="104">
        <f t="shared" si="16"/>
        <v>0</v>
      </c>
      <c r="AP100" s="124"/>
      <c r="AQ100" s="239">
        <f t="shared" si="17"/>
      </c>
      <c r="AR100" s="239">
        <f t="shared" si="18"/>
      </c>
      <c r="AS100" s="113">
        <f>IF(ISNA(VLOOKUP(AQ100,'August 2021'!$A$5:$AU$108,46,FALSE)),0,VLOOKUP(AQ100,'August 2021'!$A$5:$AU$108,46,FALSE))</f>
        <v>0</v>
      </c>
      <c r="AT100" s="104">
        <f t="shared" si="19"/>
        <v>0</v>
      </c>
      <c r="AU100" s="208"/>
    </row>
    <row r="101" spans="1:47" s="13" customFormat="1" ht="31.5" customHeight="1">
      <c r="A101" s="100"/>
      <c r="B101" s="100"/>
      <c r="C101" s="362"/>
      <c r="D101" s="362"/>
      <c r="E101" s="101"/>
      <c r="F101" s="101"/>
      <c r="G101" s="101"/>
      <c r="H101" s="235"/>
      <c r="I101" s="235"/>
      <c r="J101" s="340"/>
      <c r="K101" s="101"/>
      <c r="L101" s="101"/>
      <c r="M101" s="101"/>
      <c r="N101" s="101"/>
      <c r="O101" s="286"/>
      <c r="P101" s="286"/>
      <c r="Q101" s="101"/>
      <c r="R101" s="101"/>
      <c r="S101" s="101"/>
      <c r="T101" s="101"/>
      <c r="U101" s="101"/>
      <c r="V101" s="105"/>
      <c r="W101" s="105"/>
      <c r="X101" s="101"/>
      <c r="Y101" s="101"/>
      <c r="Z101" s="101"/>
      <c r="AA101" s="101"/>
      <c r="AB101" s="101"/>
      <c r="AC101" s="105"/>
      <c r="AD101" s="105"/>
      <c r="AE101" s="101"/>
      <c r="AF101" s="332"/>
      <c r="AG101" s="332"/>
      <c r="AH101" s="353"/>
      <c r="AI101" s="353"/>
      <c r="AJ101" s="286"/>
      <c r="AK101" s="286"/>
      <c r="AL101" s="114">
        <f t="shared" si="20"/>
        <v>0</v>
      </c>
      <c r="AM101" s="104">
        <f t="shared" si="14"/>
        <v>0</v>
      </c>
      <c r="AN101" s="104">
        <f t="shared" si="15"/>
        <v>0</v>
      </c>
      <c r="AO101" s="104">
        <f t="shared" si="16"/>
        <v>0</v>
      </c>
      <c r="AP101" s="124"/>
      <c r="AQ101" s="239">
        <f t="shared" si="17"/>
      </c>
      <c r="AR101" s="239">
        <f t="shared" si="18"/>
      </c>
      <c r="AS101" s="113">
        <f>IF(ISNA(VLOOKUP(AQ101,'August 2021'!$A$5:$AU$108,46,FALSE)),0,VLOOKUP(AQ101,'August 2021'!$A$5:$AU$108,46,FALSE))</f>
        <v>0</v>
      </c>
      <c r="AT101" s="104">
        <f t="shared" si="19"/>
        <v>0</v>
      </c>
      <c r="AU101" s="208"/>
    </row>
    <row r="102" spans="1:47" s="13" customFormat="1" ht="31.5" customHeight="1">
      <c r="A102" s="100"/>
      <c r="B102" s="100"/>
      <c r="C102" s="362"/>
      <c r="D102" s="362"/>
      <c r="E102" s="101"/>
      <c r="F102" s="101"/>
      <c r="G102" s="101"/>
      <c r="H102" s="235"/>
      <c r="I102" s="235"/>
      <c r="J102" s="340"/>
      <c r="K102" s="101"/>
      <c r="L102" s="101"/>
      <c r="M102" s="101"/>
      <c r="N102" s="101"/>
      <c r="O102" s="286"/>
      <c r="P102" s="286"/>
      <c r="Q102" s="101"/>
      <c r="R102" s="101"/>
      <c r="S102" s="101"/>
      <c r="T102" s="101"/>
      <c r="U102" s="101"/>
      <c r="V102" s="105"/>
      <c r="W102" s="105"/>
      <c r="X102" s="101"/>
      <c r="Y102" s="101"/>
      <c r="Z102" s="101"/>
      <c r="AA102" s="101"/>
      <c r="AB102" s="101"/>
      <c r="AC102" s="105"/>
      <c r="AD102" s="105"/>
      <c r="AE102" s="101"/>
      <c r="AF102" s="332"/>
      <c r="AG102" s="332"/>
      <c r="AH102" s="353"/>
      <c r="AI102" s="353"/>
      <c r="AJ102" s="286"/>
      <c r="AK102" s="286"/>
      <c r="AL102" s="114"/>
      <c r="AM102" s="104"/>
      <c r="AN102" s="104"/>
      <c r="AO102" s="104"/>
      <c r="AP102" s="124"/>
      <c r="AQ102" s="239"/>
      <c r="AR102" s="239"/>
      <c r="AS102" s="113"/>
      <c r="AT102" s="104"/>
      <c r="AU102" s="208"/>
    </row>
    <row r="103" spans="1:47" s="13" customFormat="1" ht="31.5" customHeight="1">
      <c r="A103" s="100"/>
      <c r="B103" s="100"/>
      <c r="C103" s="362"/>
      <c r="D103" s="362"/>
      <c r="E103" s="101"/>
      <c r="F103" s="101"/>
      <c r="G103" s="101"/>
      <c r="H103" s="235"/>
      <c r="I103" s="235"/>
      <c r="J103" s="340"/>
      <c r="K103" s="101"/>
      <c r="L103" s="101"/>
      <c r="M103" s="101"/>
      <c r="N103" s="101"/>
      <c r="O103" s="286"/>
      <c r="P103" s="286"/>
      <c r="Q103" s="101"/>
      <c r="R103" s="101"/>
      <c r="S103" s="101"/>
      <c r="T103" s="101"/>
      <c r="U103" s="101"/>
      <c r="V103" s="105"/>
      <c r="W103" s="105"/>
      <c r="X103" s="101"/>
      <c r="Y103" s="101"/>
      <c r="Z103" s="101"/>
      <c r="AA103" s="101"/>
      <c r="AB103" s="101"/>
      <c r="AC103" s="105"/>
      <c r="AD103" s="105"/>
      <c r="AE103" s="101"/>
      <c r="AF103" s="332"/>
      <c r="AG103" s="332"/>
      <c r="AH103" s="353"/>
      <c r="AI103" s="353"/>
      <c r="AJ103" s="286"/>
      <c r="AK103" s="286"/>
      <c r="AL103" s="114"/>
      <c r="AM103" s="104"/>
      <c r="AN103" s="104"/>
      <c r="AO103" s="104"/>
      <c r="AP103" s="124"/>
      <c r="AQ103" s="239"/>
      <c r="AR103" s="239"/>
      <c r="AS103" s="113"/>
      <c r="AT103" s="104"/>
      <c r="AU103" s="208"/>
    </row>
    <row r="104" spans="1:47" s="13" customFormat="1" ht="31.5" customHeight="1">
      <c r="A104" s="100"/>
      <c r="B104" s="100"/>
      <c r="C104" s="362"/>
      <c r="D104" s="362"/>
      <c r="E104" s="101"/>
      <c r="F104" s="101"/>
      <c r="G104" s="101"/>
      <c r="H104" s="235"/>
      <c r="I104" s="235"/>
      <c r="J104" s="340"/>
      <c r="K104" s="101"/>
      <c r="L104" s="101"/>
      <c r="M104" s="101"/>
      <c r="N104" s="101"/>
      <c r="O104" s="286"/>
      <c r="P104" s="286"/>
      <c r="Q104" s="101"/>
      <c r="R104" s="101"/>
      <c r="S104" s="101"/>
      <c r="T104" s="101"/>
      <c r="U104" s="101"/>
      <c r="V104" s="105"/>
      <c r="W104" s="105"/>
      <c r="X104" s="101"/>
      <c r="Y104" s="101"/>
      <c r="Z104" s="101"/>
      <c r="AA104" s="101"/>
      <c r="AB104" s="101"/>
      <c r="AC104" s="105"/>
      <c r="AD104" s="105"/>
      <c r="AE104" s="101"/>
      <c r="AF104" s="332"/>
      <c r="AG104" s="332"/>
      <c r="AH104" s="353"/>
      <c r="AI104" s="353"/>
      <c r="AJ104" s="286"/>
      <c r="AK104" s="286"/>
      <c r="AL104" s="114"/>
      <c r="AM104" s="104"/>
      <c r="AN104" s="104"/>
      <c r="AO104" s="104"/>
      <c r="AP104" s="124"/>
      <c r="AQ104" s="239"/>
      <c r="AR104" s="239"/>
      <c r="AS104" s="113"/>
      <c r="AT104" s="104"/>
      <c r="AU104" s="208"/>
    </row>
    <row r="105" spans="1:47" s="13" customFormat="1" ht="31.5" customHeight="1">
      <c r="A105" s="100"/>
      <c r="B105" s="100"/>
      <c r="C105" s="362"/>
      <c r="D105" s="362"/>
      <c r="E105" s="101"/>
      <c r="F105" s="101"/>
      <c r="G105" s="101"/>
      <c r="H105" s="235"/>
      <c r="I105" s="235"/>
      <c r="J105" s="340"/>
      <c r="K105" s="101"/>
      <c r="L105" s="101"/>
      <c r="M105" s="101"/>
      <c r="N105" s="101"/>
      <c r="O105" s="286"/>
      <c r="P105" s="286"/>
      <c r="Q105" s="101"/>
      <c r="R105" s="101"/>
      <c r="S105" s="101"/>
      <c r="T105" s="101"/>
      <c r="U105" s="101"/>
      <c r="V105" s="105"/>
      <c r="W105" s="105"/>
      <c r="X105" s="101"/>
      <c r="Y105" s="101"/>
      <c r="Z105" s="101"/>
      <c r="AA105" s="101"/>
      <c r="AB105" s="101"/>
      <c r="AC105" s="105"/>
      <c r="AD105" s="105"/>
      <c r="AE105" s="101"/>
      <c r="AF105" s="332"/>
      <c r="AG105" s="332"/>
      <c r="AH105" s="353"/>
      <c r="AI105" s="353"/>
      <c r="AJ105" s="286"/>
      <c r="AK105" s="286"/>
      <c r="AL105" s="114"/>
      <c r="AM105" s="104"/>
      <c r="AN105" s="104"/>
      <c r="AO105" s="104"/>
      <c r="AP105" s="124"/>
      <c r="AQ105" s="239"/>
      <c r="AR105" s="239"/>
      <c r="AS105" s="113"/>
      <c r="AT105" s="104"/>
      <c r="AU105" s="208"/>
    </row>
    <row r="106" spans="1:47" s="13" customFormat="1" ht="31.5" customHeight="1">
      <c r="A106" s="100"/>
      <c r="B106" s="100"/>
      <c r="C106" s="362"/>
      <c r="D106" s="362"/>
      <c r="E106" s="101"/>
      <c r="F106" s="101"/>
      <c r="G106" s="101"/>
      <c r="H106" s="235"/>
      <c r="I106" s="235"/>
      <c r="J106" s="340"/>
      <c r="K106" s="101"/>
      <c r="L106" s="101"/>
      <c r="M106" s="101"/>
      <c r="N106" s="101"/>
      <c r="O106" s="286"/>
      <c r="P106" s="286"/>
      <c r="Q106" s="101"/>
      <c r="R106" s="101"/>
      <c r="S106" s="101"/>
      <c r="T106" s="101"/>
      <c r="U106" s="101"/>
      <c r="V106" s="105"/>
      <c r="W106" s="105"/>
      <c r="X106" s="101"/>
      <c r="Y106" s="101"/>
      <c r="Z106" s="101"/>
      <c r="AA106" s="101"/>
      <c r="AB106" s="101"/>
      <c r="AC106" s="105"/>
      <c r="AD106" s="105"/>
      <c r="AE106" s="101"/>
      <c r="AF106" s="332"/>
      <c r="AG106" s="332"/>
      <c r="AH106" s="353"/>
      <c r="AI106" s="353"/>
      <c r="AJ106" s="286"/>
      <c r="AK106" s="286"/>
      <c r="AL106" s="114">
        <f t="shared" si="20"/>
        <v>0</v>
      </c>
      <c r="AM106" s="104">
        <f t="shared" si="14"/>
        <v>0</v>
      </c>
      <c r="AN106" s="104">
        <f t="shared" si="15"/>
        <v>0</v>
      </c>
      <c r="AO106" s="104">
        <f t="shared" si="16"/>
        <v>0</v>
      </c>
      <c r="AP106" s="124"/>
      <c r="AQ106" s="239">
        <f t="shared" si="17"/>
      </c>
      <c r="AR106" s="239">
        <f t="shared" si="18"/>
      </c>
      <c r="AS106" s="113">
        <f>IF(ISNA(VLOOKUP(AQ106,'August 2021'!$A$5:$AU$108,46,FALSE)),0,VLOOKUP(AQ106,'August 2021'!$A$5:$AU$108,46,FALSE))</f>
        <v>0</v>
      </c>
      <c r="AT106" s="104">
        <f t="shared" si="19"/>
        <v>0</v>
      </c>
      <c r="AU106" s="208"/>
    </row>
    <row r="107" spans="1:47" s="13" customFormat="1" ht="31.5" customHeight="1">
      <c r="A107" s="100"/>
      <c r="B107" s="100"/>
      <c r="C107" s="362"/>
      <c r="D107" s="362"/>
      <c r="E107" s="101"/>
      <c r="F107" s="101"/>
      <c r="G107" s="101"/>
      <c r="H107" s="235"/>
      <c r="I107" s="235"/>
      <c r="J107" s="340"/>
      <c r="K107" s="101"/>
      <c r="L107" s="101"/>
      <c r="M107" s="101"/>
      <c r="N107" s="101"/>
      <c r="O107" s="286"/>
      <c r="P107" s="286"/>
      <c r="Q107" s="101"/>
      <c r="R107" s="101"/>
      <c r="S107" s="101"/>
      <c r="T107" s="101"/>
      <c r="U107" s="101"/>
      <c r="V107" s="105"/>
      <c r="W107" s="105"/>
      <c r="X107" s="101"/>
      <c r="Y107" s="101"/>
      <c r="Z107" s="101"/>
      <c r="AA107" s="101"/>
      <c r="AB107" s="101"/>
      <c r="AC107" s="105"/>
      <c r="AD107" s="105"/>
      <c r="AE107" s="101"/>
      <c r="AF107" s="332"/>
      <c r="AG107" s="332"/>
      <c r="AH107" s="353"/>
      <c r="AI107" s="353"/>
      <c r="AJ107" s="286"/>
      <c r="AK107" s="286"/>
      <c r="AL107" s="114">
        <f t="shared" si="20"/>
        <v>0</v>
      </c>
      <c r="AM107" s="104">
        <f t="shared" si="14"/>
        <v>0</v>
      </c>
      <c r="AN107" s="104">
        <f t="shared" si="15"/>
        <v>0</v>
      </c>
      <c r="AO107" s="104">
        <f t="shared" si="16"/>
        <v>0</v>
      </c>
      <c r="AP107" s="124"/>
      <c r="AQ107" s="239">
        <f t="shared" si="17"/>
      </c>
      <c r="AR107" s="239">
        <f t="shared" si="18"/>
      </c>
      <c r="AS107" s="113">
        <f>IF(ISNA(VLOOKUP(AQ107,'August 2021'!$A$5:$AU$108,46,FALSE)),0,VLOOKUP(AQ107,'August 2021'!$A$5:$AU$108,46,FALSE))</f>
        <v>0</v>
      </c>
      <c r="AT107" s="104">
        <f t="shared" si="19"/>
        <v>0</v>
      </c>
      <c r="AU107" s="208"/>
    </row>
    <row r="108" spans="1:47" s="13" customFormat="1" ht="31.5" customHeight="1">
      <c r="A108" s="100"/>
      <c r="B108" s="100"/>
      <c r="C108" s="362"/>
      <c r="D108" s="362"/>
      <c r="E108" s="101"/>
      <c r="F108" s="101"/>
      <c r="G108" s="101"/>
      <c r="H108" s="235"/>
      <c r="I108" s="235"/>
      <c r="J108" s="340"/>
      <c r="K108" s="101"/>
      <c r="L108" s="101"/>
      <c r="M108" s="101"/>
      <c r="N108" s="101"/>
      <c r="O108" s="286"/>
      <c r="P108" s="286"/>
      <c r="Q108" s="101"/>
      <c r="R108" s="101"/>
      <c r="S108" s="101"/>
      <c r="T108" s="101"/>
      <c r="U108" s="101"/>
      <c r="V108" s="105"/>
      <c r="W108" s="105"/>
      <c r="X108" s="101"/>
      <c r="Y108" s="101"/>
      <c r="Z108" s="101"/>
      <c r="AA108" s="101"/>
      <c r="AB108" s="101"/>
      <c r="AC108" s="105"/>
      <c r="AD108" s="105"/>
      <c r="AE108" s="101"/>
      <c r="AF108" s="332"/>
      <c r="AG108" s="332"/>
      <c r="AH108" s="353"/>
      <c r="AI108" s="353"/>
      <c r="AJ108" s="286"/>
      <c r="AK108" s="286"/>
      <c r="AL108" s="114">
        <f t="shared" si="20"/>
        <v>0</v>
      </c>
      <c r="AM108" s="104">
        <f t="shared" si="14"/>
        <v>0</v>
      </c>
      <c r="AN108" s="104">
        <f t="shared" si="15"/>
        <v>0</v>
      </c>
      <c r="AO108" s="104">
        <f t="shared" si="16"/>
        <v>0</v>
      </c>
      <c r="AP108" s="124"/>
      <c r="AQ108" s="239">
        <f t="shared" si="17"/>
      </c>
      <c r="AR108" s="239">
        <f t="shared" si="18"/>
      </c>
      <c r="AS108" s="113">
        <f>IF(ISNA(VLOOKUP(AQ108,'August 2021'!$A$5:$AU$108,46,FALSE)),0,VLOOKUP(AQ108,'August 2021'!$A$5:$AU$108,46,FALSE))</f>
        <v>0</v>
      </c>
      <c r="AT108" s="104">
        <f t="shared" si="19"/>
        <v>0</v>
      </c>
      <c r="AU108" s="208"/>
    </row>
    <row r="109" spans="1:47" s="76" customFormat="1" ht="23.25" customHeight="1">
      <c r="A109" s="201" t="s">
        <v>1</v>
      </c>
      <c r="B109" s="339"/>
      <c r="C109" s="220">
        <f>COUNTIF(C5:C108,"x")</f>
        <v>0</v>
      </c>
      <c r="D109" s="285">
        <f>COUNTIF(D5:D108,"x")</f>
        <v>0</v>
      </c>
      <c r="E109" s="285">
        <f>COUNTIF(E5:E108,"x")</f>
        <v>0</v>
      </c>
      <c r="F109" s="285">
        <f>COUNTIF(F5:F108,"x")</f>
        <v>0</v>
      </c>
      <c r="G109" s="285">
        <f>COUNTIF(G5:G108,"x")</f>
        <v>0</v>
      </c>
      <c r="H109" s="287">
        <f>SUM(H5:H108)</f>
        <v>0</v>
      </c>
      <c r="I109" s="287">
        <f>SUM(I5:I108)</f>
        <v>0</v>
      </c>
      <c r="J109" s="285">
        <f>COUNTIF(J5:J108,"x")</f>
        <v>0</v>
      </c>
      <c r="K109" s="285">
        <f>COUNTIF(K5:K108,"x")</f>
        <v>0</v>
      </c>
      <c r="L109" s="285">
        <f>COUNTIF(L5:L108,"x")</f>
        <v>0</v>
      </c>
      <c r="M109" s="285">
        <f>COUNTIF(M5:M108,"x")</f>
        <v>0</v>
      </c>
      <c r="N109" s="285">
        <f>COUNTIF(N5:N108,"x")</f>
        <v>0</v>
      </c>
      <c r="O109" s="288">
        <f>SUM(O5:O108)</f>
        <v>0</v>
      </c>
      <c r="P109" s="288">
        <f>SUM(P5:P108)</f>
        <v>0</v>
      </c>
      <c r="Q109" s="285">
        <f>COUNTIF(Q5:Q108,"x")</f>
        <v>0</v>
      </c>
      <c r="R109" s="285">
        <f>COUNTIF(R5:R108,"x")</f>
        <v>0</v>
      </c>
      <c r="S109" s="285">
        <f>COUNTIF(S5:S108,"x")</f>
        <v>0</v>
      </c>
      <c r="T109" s="285">
        <f>COUNTIF(T5:T108,"x")</f>
        <v>0</v>
      </c>
      <c r="U109" s="285">
        <f>COUNTIF(U5:U108,"x")</f>
        <v>0</v>
      </c>
      <c r="V109" s="288">
        <f>SUM(V5:V108)</f>
        <v>0</v>
      </c>
      <c r="W109" s="288">
        <f>SUM(W5:W108)</f>
        <v>0</v>
      </c>
      <c r="X109" s="285">
        <f>COUNTIF(X5:X108,"x")</f>
        <v>0</v>
      </c>
      <c r="Y109" s="285">
        <f>COUNTIF(Y5:Y108,"x")</f>
        <v>0</v>
      </c>
      <c r="Z109" s="285">
        <f>COUNTIF(Z5:Z108,"x")</f>
        <v>0</v>
      </c>
      <c r="AA109" s="285">
        <f>COUNTIF(AA5:AA108,"x")</f>
        <v>0</v>
      </c>
      <c r="AB109" s="285">
        <f>COUNTIF(AB5:AB108,"x")</f>
        <v>0</v>
      </c>
      <c r="AC109" s="288">
        <f>SUM(AC5:AC108)</f>
        <v>0</v>
      </c>
      <c r="AD109" s="288">
        <f>SUM(AD5:AD108)</f>
        <v>0</v>
      </c>
      <c r="AE109" s="285">
        <f>COUNTIF(AE5:AE108,"x")</f>
        <v>0</v>
      </c>
      <c r="AF109" s="220">
        <f>COUNTIF(AF5:AF108,"x")</f>
        <v>0</v>
      </c>
      <c r="AG109" s="220">
        <f>COUNTIF(AG5:AG108,"x")</f>
        <v>0</v>
      </c>
      <c r="AH109" s="220">
        <f>COUNTIF(AH5:AH108,"x")</f>
        <v>0</v>
      </c>
      <c r="AI109" s="220">
        <f>COUNTIF(AI5:AI108,"x")</f>
        <v>0</v>
      </c>
      <c r="AJ109" s="288">
        <f aca="true" t="shared" si="21" ref="AJ109:AO109">SUM(AJ5:AJ108)</f>
        <v>0</v>
      </c>
      <c r="AK109" s="288">
        <f t="shared" si="21"/>
        <v>0</v>
      </c>
      <c r="AL109" s="289">
        <f t="shared" si="21"/>
        <v>0</v>
      </c>
      <c r="AM109" s="290">
        <f t="shared" si="21"/>
        <v>0</v>
      </c>
      <c r="AN109" s="290">
        <f t="shared" si="21"/>
        <v>0</v>
      </c>
      <c r="AO109" s="290">
        <f t="shared" si="21"/>
        <v>0</v>
      </c>
      <c r="AP109" s="291"/>
      <c r="AQ109" s="239"/>
      <c r="AR109" s="239"/>
      <c r="AS109" s="288">
        <f>SUM(AS5:AS108)</f>
        <v>0</v>
      </c>
      <c r="AT109" s="290">
        <f>SUM(AT5:AT108)</f>
        <v>0</v>
      </c>
      <c r="AU109" s="207"/>
    </row>
    <row r="110" spans="1:47" s="23" customFormat="1" ht="20.25" customHeight="1">
      <c r="A110" s="180"/>
      <c r="B110" s="181"/>
      <c r="C110" s="182"/>
      <c r="D110" s="182"/>
      <c r="E110" s="182"/>
      <c r="F110" s="182"/>
      <c r="G110" s="182"/>
      <c r="H110" s="183"/>
      <c r="I110" s="183"/>
      <c r="J110" s="182"/>
      <c r="K110" s="182"/>
      <c r="L110" s="182"/>
      <c r="M110" s="182"/>
      <c r="N110" s="182"/>
      <c r="O110" s="184"/>
      <c r="P110" s="184"/>
      <c r="Q110" s="182"/>
      <c r="R110" s="182"/>
      <c r="S110" s="182"/>
      <c r="T110" s="182"/>
      <c r="U110" s="182"/>
      <c r="V110" s="184"/>
      <c r="W110" s="184"/>
      <c r="X110" s="182"/>
      <c r="Y110" s="182"/>
      <c r="Z110" s="182"/>
      <c r="AA110" s="182"/>
      <c r="AB110" s="182"/>
      <c r="AC110" s="184"/>
      <c r="AD110" s="184"/>
      <c r="AE110" s="182"/>
      <c r="AF110" s="182"/>
      <c r="AG110" s="182"/>
      <c r="AH110" s="182"/>
      <c r="AI110" s="182"/>
      <c r="AJ110" s="184"/>
      <c r="AK110" s="184"/>
      <c r="AL110" s="184"/>
      <c r="AM110" s="184"/>
      <c r="AN110" s="184"/>
      <c r="AO110" s="184"/>
      <c r="AP110" s="186"/>
      <c r="AQ110" s="244"/>
      <c r="AR110" s="244"/>
      <c r="AS110" s="244"/>
      <c r="AT110" s="244"/>
      <c r="AU110" s="185"/>
    </row>
    <row r="111" spans="1:47" s="195" customFormat="1" ht="23.25" customHeight="1">
      <c r="A111" s="187"/>
      <c r="B111" s="187"/>
      <c r="C111" s="188"/>
      <c r="D111" s="189"/>
      <c r="E111" s="189"/>
      <c r="F111" s="189"/>
      <c r="G111" s="189"/>
      <c r="H111" s="190"/>
      <c r="I111" s="190"/>
      <c r="J111" s="189"/>
      <c r="K111" s="189"/>
      <c r="L111" s="189"/>
      <c r="M111" s="189"/>
      <c r="N111" s="189"/>
      <c r="O111" s="191"/>
      <c r="P111" s="191"/>
      <c r="Q111" s="189"/>
      <c r="R111" s="189"/>
      <c r="S111" s="189"/>
      <c r="T111" s="189"/>
      <c r="U111" s="189"/>
      <c r="V111" s="191"/>
      <c r="W111" s="191"/>
      <c r="X111" s="189"/>
      <c r="Y111" s="189"/>
      <c r="Z111" s="189"/>
      <c r="AA111" s="189"/>
      <c r="AB111" s="189"/>
      <c r="AC111" s="191"/>
      <c r="AD111" s="191"/>
      <c r="AE111" s="189"/>
      <c r="AF111" s="189"/>
      <c r="AG111" s="189"/>
      <c r="AH111" s="189"/>
      <c r="AI111" s="189"/>
      <c r="AJ111" s="191"/>
      <c r="AK111" s="191"/>
      <c r="AL111" s="192"/>
      <c r="AM111" s="193"/>
      <c r="AN111" s="193"/>
      <c r="AO111" s="193"/>
      <c r="AP111" s="194"/>
      <c r="AQ111" s="245"/>
      <c r="AR111" s="245"/>
      <c r="AS111" s="20"/>
      <c r="AT111" s="193"/>
      <c r="AU111" s="193"/>
    </row>
    <row r="112" spans="1:47" s="195" customFormat="1" ht="20.25" customHeight="1">
      <c r="A112" s="187"/>
      <c r="B112" s="187"/>
      <c r="C112" s="188"/>
      <c r="D112" s="188"/>
      <c r="E112" s="188"/>
      <c r="F112" s="188"/>
      <c r="G112" s="188"/>
      <c r="H112" s="196"/>
      <c r="I112" s="196"/>
      <c r="J112" s="188"/>
      <c r="K112" s="188"/>
      <c r="L112" s="188"/>
      <c r="M112" s="188"/>
      <c r="N112" s="188"/>
      <c r="O112" s="197"/>
      <c r="P112" s="197"/>
      <c r="Q112" s="188"/>
      <c r="R112" s="188"/>
      <c r="S112" s="188"/>
      <c r="T112" s="188"/>
      <c r="U112" s="188"/>
      <c r="V112" s="197"/>
      <c r="W112" s="197"/>
      <c r="X112" s="188"/>
      <c r="Y112" s="188"/>
      <c r="Z112" s="188"/>
      <c r="AA112" s="188"/>
      <c r="AB112" s="188"/>
      <c r="AC112" s="197"/>
      <c r="AD112" s="197"/>
      <c r="AE112" s="188"/>
      <c r="AF112" s="188"/>
      <c r="AG112" s="188"/>
      <c r="AH112" s="188"/>
      <c r="AI112" s="188"/>
      <c r="AJ112" s="197"/>
      <c r="AK112" s="197"/>
      <c r="AL112" s="198"/>
      <c r="AM112" s="193"/>
      <c r="AN112" s="193"/>
      <c r="AO112" s="193"/>
      <c r="AP112" s="193"/>
      <c r="AQ112" s="245"/>
      <c r="AR112" s="245"/>
      <c r="AS112" s="193"/>
      <c r="AT112" s="193"/>
      <c r="AU112" s="193"/>
    </row>
    <row r="113" spans="1:47" ht="15">
      <c r="A113" s="78"/>
      <c r="B113" s="78"/>
      <c r="C113" s="62" t="s">
        <v>28</v>
      </c>
      <c r="D113" s="30"/>
      <c r="E113" s="30"/>
      <c r="F113" s="30"/>
      <c r="G113" s="30"/>
      <c r="H113" s="70"/>
      <c r="I113" s="7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1"/>
      <c r="X113" s="32"/>
      <c r="Y113" s="33" t="s">
        <v>24</v>
      </c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5"/>
      <c r="AM113" s="34"/>
      <c r="AN113" s="36"/>
      <c r="AO113" s="37"/>
      <c r="AP113" s="38"/>
      <c r="AQ113" s="241"/>
      <c r="AR113" s="242"/>
      <c r="AS113" s="40"/>
      <c r="AT113" s="38"/>
      <c r="AU113" s="41"/>
    </row>
    <row r="114" spans="1:47" ht="15">
      <c r="A114" s="166"/>
      <c r="B114" s="78"/>
      <c r="C114" s="60"/>
      <c r="D114" s="32"/>
      <c r="E114" s="32"/>
      <c r="F114" s="32"/>
      <c r="G114" s="42"/>
      <c r="H114" s="69"/>
      <c r="I114" s="69"/>
      <c r="J114" s="42"/>
      <c r="K114" s="32"/>
      <c r="L114" s="32"/>
      <c r="M114" s="42"/>
      <c r="N114" s="42"/>
      <c r="O114" s="42"/>
      <c r="P114" s="42"/>
      <c r="Q114" s="42" t="s">
        <v>32</v>
      </c>
      <c r="R114" s="32"/>
      <c r="S114" s="32"/>
      <c r="T114" s="32"/>
      <c r="U114" s="32"/>
      <c r="V114" s="42"/>
      <c r="W114" s="43"/>
      <c r="X114" s="44"/>
      <c r="Y114" s="45"/>
      <c r="Z114" s="32"/>
      <c r="AA114" s="32"/>
      <c r="AB114" s="32"/>
      <c r="AC114" s="32"/>
      <c r="AD114" s="46"/>
      <c r="AE114" s="46"/>
      <c r="AF114" s="32"/>
      <c r="AG114" s="32"/>
      <c r="AH114" s="32"/>
      <c r="AI114" s="46"/>
      <c r="AJ114" s="46"/>
      <c r="AK114" s="46"/>
      <c r="AL114" s="47"/>
      <c r="AM114" s="46"/>
      <c r="AN114" s="38"/>
      <c r="AO114" s="48"/>
      <c r="AP114" s="38"/>
      <c r="AQ114" s="241"/>
      <c r="AR114" s="242"/>
      <c r="AS114" s="40"/>
      <c r="AT114" s="38"/>
      <c r="AU114" s="41"/>
    </row>
    <row r="115" spans="1:47" ht="15">
      <c r="A115" s="78"/>
      <c r="B115" s="78"/>
      <c r="C115" s="63"/>
      <c r="D115" s="49"/>
      <c r="E115" s="49"/>
      <c r="F115" s="49"/>
      <c r="G115" s="49"/>
      <c r="H115" s="71"/>
      <c r="I115" s="71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50"/>
      <c r="X115" s="44"/>
      <c r="Y115" s="51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3"/>
      <c r="AM115" s="52"/>
      <c r="AN115" s="54"/>
      <c r="AO115" s="55"/>
      <c r="AP115" s="38"/>
      <c r="AQ115" s="241"/>
      <c r="AR115" s="242"/>
      <c r="AS115" s="40"/>
      <c r="AT115" s="38"/>
      <c r="AU115" s="41"/>
    </row>
    <row r="116" spans="1:47" s="22" customFormat="1" ht="15">
      <c r="A116" s="78"/>
      <c r="B116" s="78"/>
      <c r="C116" s="173"/>
      <c r="D116" s="56" t="s">
        <v>25</v>
      </c>
      <c r="E116" s="42" t="s">
        <v>26</v>
      </c>
      <c r="F116" s="42"/>
      <c r="G116" s="42"/>
      <c r="H116" s="69"/>
      <c r="I116" s="69"/>
      <c r="J116" s="172"/>
      <c r="K116" s="57" t="s">
        <v>25</v>
      </c>
      <c r="L116" s="42" t="s">
        <v>27</v>
      </c>
      <c r="M116" s="42"/>
      <c r="N116" s="42"/>
      <c r="O116" s="42"/>
      <c r="P116" s="42"/>
      <c r="Q116" s="118" t="s">
        <v>32</v>
      </c>
      <c r="R116" s="57" t="s">
        <v>25</v>
      </c>
      <c r="S116" s="42" t="s">
        <v>31</v>
      </c>
      <c r="T116" s="42"/>
      <c r="U116" s="42"/>
      <c r="V116" s="42"/>
      <c r="W116" s="42"/>
      <c r="X116" s="44"/>
      <c r="Y116" s="352"/>
      <c r="Z116" s="44" t="s">
        <v>25</v>
      </c>
      <c r="AA116" s="44" t="s">
        <v>29</v>
      </c>
      <c r="AB116" s="44"/>
      <c r="AC116" s="44"/>
      <c r="AD116" s="44"/>
      <c r="AE116" s="117"/>
      <c r="AF116" s="44" t="s">
        <v>25</v>
      </c>
      <c r="AG116" s="44" t="s">
        <v>33</v>
      </c>
      <c r="AH116" s="46"/>
      <c r="AI116" s="46"/>
      <c r="AJ116" s="46"/>
      <c r="AK116" s="46"/>
      <c r="AL116" s="47"/>
      <c r="AM116" s="46"/>
      <c r="AN116" s="46"/>
      <c r="AO116" s="59"/>
      <c r="AP116" s="46"/>
      <c r="AQ116" s="241"/>
      <c r="AR116" s="241"/>
      <c r="AS116" s="94"/>
      <c r="AT116" s="46"/>
      <c r="AU116" s="42"/>
    </row>
    <row r="117" spans="1:47" ht="15">
      <c r="A117" s="97"/>
      <c r="B117" s="97"/>
      <c r="C117" s="22"/>
      <c r="D117" s="22"/>
      <c r="E117" s="22"/>
      <c r="F117" s="22"/>
      <c r="G117" s="22"/>
      <c r="H117" s="72"/>
      <c r="I117" s="7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8"/>
      <c r="AM117" s="27"/>
      <c r="AU117" s="7"/>
    </row>
    <row r="118" spans="1:39" ht="15">
      <c r="A118" s="97"/>
      <c r="B118" s="97"/>
      <c r="C118" s="7"/>
      <c r="D118" s="7"/>
      <c r="E118" s="7"/>
      <c r="F118" s="7"/>
      <c r="G118" s="7"/>
      <c r="H118" s="73"/>
      <c r="I118" s="73"/>
      <c r="J118" s="7"/>
      <c r="K118" s="7"/>
      <c r="L118" s="7"/>
      <c r="M118" s="7"/>
      <c r="N118" s="7"/>
      <c r="O118" s="2"/>
      <c r="P118" s="2"/>
      <c r="Q118" s="7"/>
      <c r="R118" s="7"/>
      <c r="S118" s="7"/>
      <c r="T118" s="7"/>
      <c r="U118" s="7"/>
      <c r="V118" s="2"/>
      <c r="W118" s="2"/>
      <c r="X118" s="8"/>
      <c r="Y118" s="8"/>
      <c r="Z118" s="8"/>
      <c r="AA118" s="8"/>
      <c r="AB118" s="8"/>
      <c r="AC118" s="9"/>
      <c r="AD118" s="9"/>
      <c r="AE118" s="8"/>
      <c r="AF118" s="8"/>
      <c r="AG118" s="8"/>
      <c r="AH118" s="8"/>
      <c r="AI118" s="8"/>
      <c r="AJ118" s="9"/>
      <c r="AK118" s="6"/>
      <c r="AL118" s="25"/>
      <c r="AM118" s="8"/>
    </row>
    <row r="119" spans="1:39" ht="15">
      <c r="A119" s="97"/>
      <c r="B119" s="97"/>
      <c r="C119" s="7"/>
      <c r="D119" s="7"/>
      <c r="E119" s="7"/>
      <c r="F119" s="7"/>
      <c r="G119" s="7"/>
      <c r="H119" s="73"/>
      <c r="I119" s="73"/>
      <c r="J119" s="7"/>
      <c r="K119" s="7"/>
      <c r="L119" s="7"/>
      <c r="M119" s="7"/>
      <c r="N119" s="7"/>
      <c r="O119" s="2"/>
      <c r="P119" s="2"/>
      <c r="Q119" s="7"/>
      <c r="R119" s="7"/>
      <c r="S119" s="7"/>
      <c r="T119" s="7"/>
      <c r="U119" s="7"/>
      <c r="V119" s="2"/>
      <c r="W119" s="2"/>
      <c r="X119" s="8"/>
      <c r="Y119" s="8"/>
      <c r="Z119" s="8"/>
      <c r="AA119" s="8"/>
      <c r="AB119" s="8"/>
      <c r="AC119" s="9"/>
      <c r="AD119" s="9"/>
      <c r="AE119" s="8"/>
      <c r="AF119" s="8"/>
      <c r="AG119" s="8"/>
      <c r="AH119" s="8"/>
      <c r="AI119" s="8"/>
      <c r="AJ119" s="9"/>
      <c r="AK119" s="6"/>
      <c r="AL119" s="25"/>
      <c r="AM119" s="8"/>
    </row>
    <row r="120" spans="1:39" ht="15">
      <c r="A120" s="97"/>
      <c r="B120" s="97"/>
      <c r="C120" s="7"/>
      <c r="D120" s="7"/>
      <c r="E120" s="7"/>
      <c r="F120" s="7"/>
      <c r="G120" s="7"/>
      <c r="H120" s="73"/>
      <c r="I120" s="73"/>
      <c r="J120" s="7"/>
      <c r="K120" s="7"/>
      <c r="L120" s="7"/>
      <c r="M120" s="7"/>
      <c r="N120" s="7"/>
      <c r="O120" s="2"/>
      <c r="P120" s="2"/>
      <c r="Q120" s="7"/>
      <c r="R120" s="7"/>
      <c r="S120" s="7"/>
      <c r="T120" s="7"/>
      <c r="U120" s="7"/>
      <c r="V120" s="2"/>
      <c r="W120" s="2"/>
      <c r="X120" s="8"/>
      <c r="Y120" s="8"/>
      <c r="Z120" s="8"/>
      <c r="AA120" s="8"/>
      <c r="AB120" s="8"/>
      <c r="AC120" s="9"/>
      <c r="AD120" s="9"/>
      <c r="AE120" s="8"/>
      <c r="AF120" s="8"/>
      <c r="AG120" s="8"/>
      <c r="AH120" s="8"/>
      <c r="AI120" s="8"/>
      <c r="AJ120" s="9"/>
      <c r="AK120" s="6"/>
      <c r="AL120" s="25"/>
      <c r="AM120" s="8"/>
    </row>
    <row r="121" spans="24:39" ht="15">
      <c r="X121" s="8"/>
      <c r="Y121" s="8"/>
      <c r="Z121" s="8"/>
      <c r="AA121" s="8"/>
      <c r="AB121" s="8"/>
      <c r="AC121" s="9"/>
      <c r="AD121" s="9"/>
      <c r="AE121" s="8"/>
      <c r="AF121" s="8"/>
      <c r="AG121" s="8"/>
      <c r="AH121" s="8"/>
      <c r="AI121" s="8"/>
      <c r="AJ121" s="9"/>
      <c r="AK121" s="6"/>
      <c r="AL121" s="25"/>
      <c r="AM121" s="8"/>
    </row>
    <row r="122" spans="24:39" ht="15">
      <c r="X122" s="8"/>
      <c r="Y122" s="8"/>
      <c r="Z122" s="8"/>
      <c r="AA122" s="8"/>
      <c r="AB122" s="8"/>
      <c r="AC122" s="9"/>
      <c r="AD122" s="9"/>
      <c r="AE122" s="8"/>
      <c r="AF122" s="8"/>
      <c r="AG122" s="8"/>
      <c r="AH122" s="8"/>
      <c r="AI122" s="8"/>
      <c r="AJ122" s="9"/>
      <c r="AK122" s="6"/>
      <c r="AL122" s="25"/>
      <c r="AM122" s="8"/>
    </row>
    <row r="123" spans="24:39" ht="15">
      <c r="X123" s="8"/>
      <c r="Y123" s="8"/>
      <c r="Z123" s="8"/>
      <c r="AA123" s="8"/>
      <c r="AB123" s="8"/>
      <c r="AC123" s="9"/>
      <c r="AD123" s="9"/>
      <c r="AE123" s="8"/>
      <c r="AF123" s="8"/>
      <c r="AG123" s="8"/>
      <c r="AH123" s="8"/>
      <c r="AI123" s="8"/>
      <c r="AJ123" s="9"/>
      <c r="AK123" s="6"/>
      <c r="AL123" s="25"/>
      <c r="AM123" s="8"/>
    </row>
    <row r="124" spans="1:3" ht="15">
      <c r="A124" s="97"/>
      <c r="B124" s="97"/>
      <c r="C124" s="7"/>
    </row>
  </sheetData>
  <sheetProtection formatRows="0" selectLockedCells="1"/>
  <protectedRanges>
    <protectedRange sqref="M5:AK5 A31:B78 O30:W30 O6:P29 V6:W29 AC6:AD30 AG6:AG30 G31:AG34 F6:F34 AH6:AK110 C6:E110 A6:A8 A5:K5 H6:I30 F35:AG110 AL110:AO110" name="Range2"/>
    <protectedRange password="CC3D" sqref="M5:AK5 A31:B78 O30:W30 O6:P29 V6:W29 AC6:AD30 AG6:AG30 G31:AG34 F6:F34 AH6:AK110 C6:E110 A6:A8 A5:K5 H6:I30 F35:AG110 AL110:AO110" name="Range1"/>
    <protectedRange sqref="AJ79:AK110 A79:B110 G79:AG110 AL110:AO110" name="Range2_1"/>
    <protectedRange password="CC3D" sqref="AJ79:AK110 A79:B110 G79:AG110 AL110:AO110" name="Range1_1"/>
    <protectedRange sqref="B6:B8 A9:B30 AQ5:AQ110" name="Range2_2_1"/>
    <protectedRange password="CC3D" sqref="B6:B8 A9:B30 AQ5:AQ110" name="Range1_2_1"/>
    <protectedRange sqref="G6:G30" name="Range2_3"/>
    <protectedRange password="CC3D" sqref="G6:G30" name="Range1_3"/>
    <protectedRange sqref="G6:G30" name="Range2_2_2"/>
    <protectedRange password="CC3D" sqref="G6:G30" name="Range1_2_2"/>
    <protectedRange sqref="J6:N30" name="Range2_8"/>
    <protectedRange password="CC3D" sqref="J6:N30" name="Range1_8"/>
    <protectedRange sqref="J6:N30" name="Range2_2_7"/>
    <protectedRange password="CC3D" sqref="J6:N30" name="Range1_2_7"/>
    <protectedRange sqref="Q6:U29" name="Range2_9"/>
    <protectedRange password="CC3D" sqref="Q6:U29" name="Range1_9"/>
    <protectedRange sqref="Q6:U29" name="Range2_2_8"/>
    <protectedRange password="CC3D" sqref="Q6:U29" name="Range1_2_8"/>
    <protectedRange sqref="X6:AB30" name="Range2_10"/>
    <protectedRange password="CC3D" sqref="X6:AB30" name="Range1_10"/>
    <protectedRange sqref="X6:AB30" name="Range2_2_9"/>
    <protectedRange password="CC3D" sqref="X6:AB30" name="Range1_2_9"/>
    <protectedRange sqref="AE6:AF30" name="Range2_11"/>
    <protectedRange password="CC3D" sqref="AE6:AF30" name="Range1_11"/>
    <protectedRange sqref="AE6:AF30" name="Range2_2_10"/>
    <protectedRange password="CC3D" sqref="AE6:AF30" name="Range1_2_10"/>
    <protectedRange sqref="AR5:AR110 AS110:AT110" name="Range2_2_1_2"/>
    <protectedRange password="CC3D" sqref="AR5:AR110 AS110:AT110" name="Range1_2_1_2"/>
  </protectedRanges>
  <mergeCells count="7">
    <mergeCell ref="AQ3:AT3"/>
    <mergeCell ref="C2:G2"/>
    <mergeCell ref="J2:N2"/>
    <mergeCell ref="Q2:U2"/>
    <mergeCell ref="X2:AB2"/>
    <mergeCell ref="AE2:AI2"/>
    <mergeCell ref="AL3:AO3"/>
  </mergeCells>
  <printOptions/>
  <pageMargins left="0.17" right="0.17" top="0.27" bottom="0.28" header="0.17" footer="0.16"/>
  <pageSetup fitToHeight="0" horizontalDpi="600" verticalDpi="600" orientation="landscape" paperSize="5" scale="34" r:id="rId4"/>
  <headerFooter alignWithMargins="0">
    <oddHeader>&amp;C&amp;"Arial,Bold"&amp;12District SACC Attendance 2013-2014&amp;R&amp;D &amp;T</oddHeader>
    <oddFooter>&amp;L&amp;"Arial,Bold"&amp;8Rev 2/09 A. Adkison&amp;C&amp;8&amp;Z&amp;F &amp;A&amp;R&amp;8&amp;P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rgb="FF7030A0"/>
  </sheetPr>
  <dimension ref="A1:AU117"/>
  <sheetViews>
    <sheetView zoomScalePageLayoutView="0" workbookViewId="0" topLeftCell="A1">
      <pane xSplit="2" ySplit="4" topLeftCell="C97" activePane="bottomRight" state="frozen"/>
      <selection pane="topLeft" activeCell="AR99" sqref="AR99"/>
      <selection pane="topRight" activeCell="AR99" sqref="AR99"/>
      <selection pane="bottomLeft" activeCell="AR99" sqref="AR99"/>
      <selection pane="bottomRight" activeCell="L101" sqref="L101"/>
    </sheetView>
  </sheetViews>
  <sheetFormatPr defaultColWidth="15.00390625" defaultRowHeight="12.75"/>
  <cols>
    <col min="1" max="1" width="27.7109375" style="167" customWidth="1"/>
    <col min="2" max="2" width="5.00390625" style="167" bestFit="1" customWidth="1"/>
    <col min="3" max="7" width="5.57421875" style="3" customWidth="1"/>
    <col min="8" max="8" width="16.140625" style="67" bestFit="1" customWidth="1"/>
    <col min="9" max="9" width="15.00390625" style="67" customWidth="1"/>
    <col min="10" max="10" width="4.57421875" style="3" customWidth="1"/>
    <col min="11" max="14" width="5.57421875" style="3" customWidth="1"/>
    <col min="15" max="15" width="14.8515625" style="1" customWidth="1"/>
    <col min="16" max="16" width="15.00390625" style="1" customWidth="1"/>
    <col min="17" max="21" width="5.57421875" style="3" customWidth="1"/>
    <col min="22" max="23" width="15.00390625" style="1" customWidth="1"/>
    <col min="24" max="28" width="5.57421875" style="3" customWidth="1"/>
    <col min="29" max="30" width="15.00390625" style="1" customWidth="1"/>
    <col min="31" max="35" width="5.57421875" style="3" customWidth="1"/>
    <col min="36" max="36" width="15.00390625" style="1" customWidth="1"/>
    <col min="37" max="37" width="13.8515625" style="2" bestFit="1" customWidth="1"/>
    <col min="38" max="38" width="11.00390625" style="26" customWidth="1"/>
    <col min="39" max="39" width="17.7109375" style="3" customWidth="1"/>
    <col min="40" max="40" width="14.57421875" style="4" customWidth="1"/>
    <col min="41" max="41" width="18.28125" style="5" customWidth="1"/>
    <col min="42" max="42" width="1.421875" style="4" customWidth="1"/>
    <col min="43" max="43" width="31.8515625" style="236" bestFit="1" customWidth="1"/>
    <col min="44" max="44" width="5.140625" style="236" customWidth="1"/>
    <col min="45" max="45" width="15.28125" style="6" customWidth="1"/>
    <col min="46" max="46" width="15.00390625" style="4" customWidth="1"/>
    <col min="47" max="47" width="55.421875" style="3" customWidth="1"/>
    <col min="48" max="16384" width="15.00390625" style="3" customWidth="1"/>
  </cols>
  <sheetData>
    <row r="1" spans="1:47" ht="21" customHeight="1">
      <c r="A1" s="66" t="s">
        <v>38</v>
      </c>
      <c r="B1" s="310"/>
      <c r="C1" s="32"/>
      <c r="D1" s="32"/>
      <c r="E1" s="32"/>
      <c r="F1" s="32"/>
      <c r="G1" s="32"/>
      <c r="H1" s="311"/>
      <c r="I1" s="311"/>
      <c r="J1" s="32"/>
      <c r="K1" s="32"/>
      <c r="L1" s="32"/>
      <c r="M1" s="32"/>
      <c r="N1" s="32"/>
      <c r="O1" s="61"/>
      <c r="P1" s="61"/>
      <c r="Q1" s="32"/>
      <c r="R1" s="32"/>
      <c r="S1" s="32"/>
      <c r="T1" s="32"/>
      <c r="U1" s="32"/>
      <c r="V1" s="61"/>
      <c r="W1" s="61"/>
      <c r="X1" s="32"/>
      <c r="Y1" s="32"/>
      <c r="Z1" s="32"/>
      <c r="AA1" s="32"/>
      <c r="AB1" s="32"/>
      <c r="AC1" s="61"/>
      <c r="AD1" s="61"/>
      <c r="AE1" s="32"/>
      <c r="AF1" s="32"/>
      <c r="AG1" s="32"/>
      <c r="AH1" s="32"/>
      <c r="AI1" s="32"/>
      <c r="AJ1" s="61"/>
      <c r="AK1" s="168"/>
      <c r="AL1" s="312"/>
      <c r="AM1" s="32"/>
      <c r="AN1" s="38"/>
      <c r="AO1" s="59"/>
      <c r="AP1" s="38"/>
      <c r="AQ1" s="241"/>
      <c r="AR1" s="241"/>
      <c r="AS1" s="40"/>
      <c r="AT1" s="38"/>
      <c r="AU1" s="32"/>
    </row>
    <row r="2" spans="1:47" s="11" customFormat="1" ht="17.25" customHeight="1">
      <c r="A2" s="199"/>
      <c r="B2" s="179"/>
      <c r="C2" s="400" t="s">
        <v>18</v>
      </c>
      <c r="D2" s="401"/>
      <c r="E2" s="401"/>
      <c r="F2" s="401"/>
      <c r="G2" s="402"/>
      <c r="H2" s="68"/>
      <c r="I2" s="68"/>
      <c r="J2" s="400" t="s">
        <v>19</v>
      </c>
      <c r="K2" s="401"/>
      <c r="L2" s="401"/>
      <c r="M2" s="401"/>
      <c r="N2" s="402"/>
      <c r="O2" s="14"/>
      <c r="P2" s="14"/>
      <c r="Q2" s="400" t="s">
        <v>20</v>
      </c>
      <c r="R2" s="401"/>
      <c r="S2" s="401"/>
      <c r="T2" s="401"/>
      <c r="U2" s="402"/>
      <c r="V2" s="14"/>
      <c r="W2" s="14"/>
      <c r="X2" s="400" t="s">
        <v>21</v>
      </c>
      <c r="Y2" s="401"/>
      <c r="Z2" s="401"/>
      <c r="AA2" s="401"/>
      <c r="AB2" s="402"/>
      <c r="AC2" s="14"/>
      <c r="AD2" s="14"/>
      <c r="AE2" s="400" t="s">
        <v>22</v>
      </c>
      <c r="AF2" s="401"/>
      <c r="AG2" s="401"/>
      <c r="AH2" s="401"/>
      <c r="AI2" s="402"/>
      <c r="AJ2" s="14"/>
      <c r="AK2" s="15"/>
      <c r="AL2" s="24"/>
      <c r="AM2" s="16"/>
      <c r="AN2" s="17"/>
      <c r="AO2" s="18"/>
      <c r="AP2" s="38"/>
      <c r="AQ2" s="237"/>
      <c r="AR2" s="238"/>
      <c r="AS2" s="20"/>
      <c r="AT2" s="17"/>
      <c r="AU2" s="21"/>
    </row>
    <row r="3" spans="1:47" s="11" customFormat="1" ht="18.75">
      <c r="A3" s="318"/>
      <c r="B3" s="313"/>
      <c r="C3" s="355" t="s">
        <v>35</v>
      </c>
      <c r="D3" s="355" t="s">
        <v>35</v>
      </c>
      <c r="E3" s="355" t="s">
        <v>35</v>
      </c>
      <c r="F3" s="353" t="s">
        <v>35</v>
      </c>
      <c r="G3" s="116">
        <v>1</v>
      </c>
      <c r="H3" s="14"/>
      <c r="I3" s="14"/>
      <c r="J3" s="116">
        <v>4</v>
      </c>
      <c r="K3" s="116">
        <v>5</v>
      </c>
      <c r="L3" s="116">
        <v>6</v>
      </c>
      <c r="M3" s="116">
        <v>7</v>
      </c>
      <c r="N3" s="116">
        <v>8</v>
      </c>
      <c r="O3" s="14"/>
      <c r="P3" s="14"/>
      <c r="Q3" s="115">
        <v>11</v>
      </c>
      <c r="R3" s="116">
        <v>12</v>
      </c>
      <c r="S3" s="116">
        <v>13</v>
      </c>
      <c r="T3" s="116">
        <v>14</v>
      </c>
      <c r="U3" s="116">
        <v>15</v>
      </c>
      <c r="V3" s="14"/>
      <c r="W3" s="14"/>
      <c r="X3" s="116">
        <v>18</v>
      </c>
      <c r="Y3" s="116">
        <v>19</v>
      </c>
      <c r="Z3" s="116">
        <v>20</v>
      </c>
      <c r="AA3" s="116">
        <v>21</v>
      </c>
      <c r="AB3" s="116">
        <v>22</v>
      </c>
      <c r="AC3" s="14"/>
      <c r="AD3" s="14"/>
      <c r="AE3" s="116">
        <v>25</v>
      </c>
      <c r="AF3" s="116">
        <v>26</v>
      </c>
      <c r="AG3" s="116">
        <v>27</v>
      </c>
      <c r="AH3" s="116">
        <v>28</v>
      </c>
      <c r="AI3" s="116">
        <v>29</v>
      </c>
      <c r="AJ3" s="14"/>
      <c r="AK3" s="15"/>
      <c r="AL3" s="396" t="s">
        <v>16</v>
      </c>
      <c r="AM3" s="397"/>
      <c r="AN3" s="397"/>
      <c r="AO3" s="398"/>
      <c r="AP3" s="122"/>
      <c r="AQ3" s="396" t="s">
        <v>15</v>
      </c>
      <c r="AR3" s="397"/>
      <c r="AS3" s="397"/>
      <c r="AT3" s="398"/>
      <c r="AU3" s="65"/>
    </row>
    <row r="4" spans="1:47" s="155" customFormat="1" ht="45.75">
      <c r="A4" s="158" t="s">
        <v>0</v>
      </c>
      <c r="B4" s="138" t="s">
        <v>30</v>
      </c>
      <c r="C4" s="355" t="s">
        <v>2</v>
      </c>
      <c r="D4" s="355" t="s">
        <v>3</v>
      </c>
      <c r="E4" s="355" t="s">
        <v>4</v>
      </c>
      <c r="F4" s="355" t="s">
        <v>3</v>
      </c>
      <c r="G4" s="139" t="s">
        <v>5</v>
      </c>
      <c r="H4" s="140" t="s">
        <v>6</v>
      </c>
      <c r="I4" s="140" t="s">
        <v>8</v>
      </c>
      <c r="J4" s="139" t="s">
        <v>2</v>
      </c>
      <c r="K4" s="139" t="s">
        <v>3</v>
      </c>
      <c r="L4" s="139" t="s">
        <v>4</v>
      </c>
      <c r="M4" s="139" t="s">
        <v>7</v>
      </c>
      <c r="N4" s="139" t="s">
        <v>5</v>
      </c>
      <c r="O4" s="141" t="s">
        <v>6</v>
      </c>
      <c r="P4" s="141" t="s">
        <v>8</v>
      </c>
      <c r="Q4" s="342" t="s">
        <v>2</v>
      </c>
      <c r="R4" s="139" t="s">
        <v>3</v>
      </c>
      <c r="S4" s="139" t="s">
        <v>4</v>
      </c>
      <c r="T4" s="139" t="s">
        <v>7</v>
      </c>
      <c r="U4" s="139" t="s">
        <v>5</v>
      </c>
      <c r="V4" s="141" t="s">
        <v>6</v>
      </c>
      <c r="W4" s="141" t="s">
        <v>8</v>
      </c>
      <c r="X4" s="139" t="s">
        <v>2</v>
      </c>
      <c r="Y4" s="139" t="s">
        <v>3</v>
      </c>
      <c r="Z4" s="139" t="s">
        <v>4</v>
      </c>
      <c r="AA4" s="139" t="s">
        <v>7</v>
      </c>
      <c r="AB4" s="139" t="s">
        <v>5</v>
      </c>
      <c r="AC4" s="141" t="s">
        <v>6</v>
      </c>
      <c r="AD4" s="141" t="s">
        <v>8</v>
      </c>
      <c r="AE4" s="139" t="s">
        <v>2</v>
      </c>
      <c r="AF4" s="139" t="s">
        <v>3</v>
      </c>
      <c r="AG4" s="139" t="s">
        <v>4</v>
      </c>
      <c r="AH4" s="139" t="s">
        <v>7</v>
      </c>
      <c r="AI4" s="139" t="s">
        <v>5</v>
      </c>
      <c r="AJ4" s="141" t="s">
        <v>6</v>
      </c>
      <c r="AK4" s="141" t="s">
        <v>8</v>
      </c>
      <c r="AL4" s="142" t="s">
        <v>23</v>
      </c>
      <c r="AM4" s="143" t="s">
        <v>9</v>
      </c>
      <c r="AN4" s="143" t="s">
        <v>10</v>
      </c>
      <c r="AO4" s="156" t="s">
        <v>11</v>
      </c>
      <c r="AP4" s="145"/>
      <c r="AQ4" s="146" t="s">
        <v>0</v>
      </c>
      <c r="AR4" s="138" t="s">
        <v>30</v>
      </c>
      <c r="AS4" s="147" t="s">
        <v>14</v>
      </c>
      <c r="AT4" s="143" t="s">
        <v>17</v>
      </c>
      <c r="AU4" s="148" t="s">
        <v>12</v>
      </c>
    </row>
    <row r="5" spans="1:47" s="12" customFormat="1" ht="31.5" customHeight="1">
      <c r="A5" s="100"/>
      <c r="B5" s="100"/>
      <c r="C5" s="353"/>
      <c r="D5" s="362"/>
      <c r="E5" s="362"/>
      <c r="F5" s="362"/>
      <c r="G5" s="101"/>
      <c r="H5" s="235"/>
      <c r="I5" s="235"/>
      <c r="J5" s="101"/>
      <c r="K5" s="101"/>
      <c r="L5" s="101"/>
      <c r="M5" s="101"/>
      <c r="N5" s="101"/>
      <c r="O5" s="286"/>
      <c r="P5" s="286"/>
      <c r="Q5" s="335"/>
      <c r="R5" s="101"/>
      <c r="S5" s="101"/>
      <c r="T5" s="101"/>
      <c r="U5" s="101"/>
      <c r="V5" s="286"/>
      <c r="W5" s="286"/>
      <c r="X5" s="101"/>
      <c r="Y5" s="101"/>
      <c r="Z5" s="101"/>
      <c r="AA5" s="101"/>
      <c r="AB5" s="101"/>
      <c r="AC5" s="286"/>
      <c r="AD5" s="286"/>
      <c r="AE5" s="101"/>
      <c r="AF5" s="101"/>
      <c r="AG5" s="101"/>
      <c r="AH5" s="319"/>
      <c r="AI5" s="336"/>
      <c r="AJ5" s="286"/>
      <c r="AK5" s="286"/>
      <c r="AL5" s="114">
        <f>COUNTIF(C5:AJ5,"x")</f>
        <v>0</v>
      </c>
      <c r="AM5" s="104">
        <f aca="true" t="shared" si="0" ref="AM5:AM68">SUM(H5+O5+V5+AC5+AJ5)</f>
        <v>0</v>
      </c>
      <c r="AN5" s="104">
        <f aca="true" t="shared" si="1" ref="AN5:AN68">SUM(I5+P5+W5+AD5+AK5)</f>
        <v>0</v>
      </c>
      <c r="AO5" s="104">
        <f aca="true" t="shared" si="2" ref="AO5:AO68">AM5-AN5</f>
        <v>0</v>
      </c>
      <c r="AP5" s="124"/>
      <c r="AQ5" s="239">
        <f aca="true" t="shared" si="3" ref="AQ5:AQ67">IF(A5="","",A5)</f>
      </c>
      <c r="AR5" s="239">
        <f aca="true" t="shared" si="4" ref="AR5:AR67">IF(B5="","",B5)</f>
      </c>
      <c r="AS5" s="113">
        <f>IF(ISNA(VLOOKUP(AQ5,'September 2021'!$A$5:$AU$110,46,FALSE)),0,VLOOKUP(AQ5,'September 2021'!$A$5:$AU$110,46,FALSE))</f>
        <v>0</v>
      </c>
      <c r="AT5" s="104">
        <f aca="true" t="shared" si="5" ref="AT5:AT68">AS5+AO5</f>
        <v>0</v>
      </c>
      <c r="AU5" s="208"/>
    </row>
    <row r="6" spans="1:47" s="12" customFormat="1" ht="31.5" customHeight="1">
      <c r="A6" s="163"/>
      <c r="B6" s="163"/>
      <c r="C6" s="353"/>
      <c r="D6" s="362"/>
      <c r="E6" s="362"/>
      <c r="F6" s="362"/>
      <c r="G6" s="101"/>
      <c r="H6" s="235"/>
      <c r="I6" s="235"/>
      <c r="J6" s="101"/>
      <c r="K6" s="101"/>
      <c r="L6" s="101"/>
      <c r="M6" s="101"/>
      <c r="N6" s="101"/>
      <c r="O6" s="286"/>
      <c r="P6" s="286"/>
      <c r="Q6" s="335"/>
      <c r="R6" s="101"/>
      <c r="S6" s="101"/>
      <c r="T6" s="101"/>
      <c r="U6" s="101"/>
      <c r="V6" s="286"/>
      <c r="W6" s="286"/>
      <c r="X6" s="101"/>
      <c r="Y6" s="101"/>
      <c r="Z6" s="101"/>
      <c r="AA6" s="101"/>
      <c r="AB6" s="101"/>
      <c r="AC6" s="286"/>
      <c r="AD6" s="286"/>
      <c r="AE6" s="101"/>
      <c r="AF6" s="101"/>
      <c r="AG6" s="101"/>
      <c r="AH6" s="319"/>
      <c r="AI6" s="336"/>
      <c r="AJ6" s="286"/>
      <c r="AK6" s="286"/>
      <c r="AL6" s="114">
        <f aca="true" t="shared" si="6" ref="AL6:AL69">COUNTIF(C6:AJ6,"x")</f>
        <v>0</v>
      </c>
      <c r="AM6" s="104">
        <f t="shared" si="0"/>
        <v>0</v>
      </c>
      <c r="AN6" s="104">
        <f t="shared" si="1"/>
        <v>0</v>
      </c>
      <c r="AO6" s="104">
        <f t="shared" si="2"/>
        <v>0</v>
      </c>
      <c r="AP6" s="124"/>
      <c r="AQ6" s="239"/>
      <c r="AR6" s="239"/>
      <c r="AS6" s="113">
        <f>IF(ISNA(VLOOKUP(AQ6,'September 2021'!$A$5:$AU$110,46,FALSE)),0,VLOOKUP(AQ6,'September 2021'!$A$5:$AU$110,46,FALSE))</f>
        <v>0</v>
      </c>
      <c r="AT6" s="104">
        <f t="shared" si="5"/>
        <v>0</v>
      </c>
      <c r="AU6" s="208"/>
    </row>
    <row r="7" spans="1:47" s="12" customFormat="1" ht="31.5" customHeight="1">
      <c r="A7" s="163"/>
      <c r="B7" s="163"/>
      <c r="C7" s="353"/>
      <c r="D7" s="362"/>
      <c r="E7" s="362"/>
      <c r="F7" s="362"/>
      <c r="G7" s="101"/>
      <c r="H7" s="235"/>
      <c r="I7" s="235"/>
      <c r="J7" s="101"/>
      <c r="K7" s="101"/>
      <c r="L7" s="101"/>
      <c r="M7" s="101"/>
      <c r="N7" s="101"/>
      <c r="O7" s="286"/>
      <c r="P7" s="286"/>
      <c r="Q7" s="335"/>
      <c r="R7" s="101"/>
      <c r="S7" s="101"/>
      <c r="T7" s="101"/>
      <c r="U7" s="101"/>
      <c r="V7" s="286"/>
      <c r="W7" s="286"/>
      <c r="X7" s="101"/>
      <c r="Y7" s="101"/>
      <c r="Z7" s="101"/>
      <c r="AA7" s="101"/>
      <c r="AB7" s="101"/>
      <c r="AC7" s="286"/>
      <c r="AD7" s="286"/>
      <c r="AE7" s="101"/>
      <c r="AF7" s="101"/>
      <c r="AG7" s="101"/>
      <c r="AH7" s="319"/>
      <c r="AI7" s="336"/>
      <c r="AJ7" s="286"/>
      <c r="AK7" s="286"/>
      <c r="AL7" s="114">
        <f t="shared" si="6"/>
        <v>0</v>
      </c>
      <c r="AM7" s="104">
        <f t="shared" si="0"/>
        <v>0</v>
      </c>
      <c r="AN7" s="104">
        <f t="shared" si="1"/>
        <v>0</v>
      </c>
      <c r="AO7" s="104">
        <f t="shared" si="2"/>
        <v>0</v>
      </c>
      <c r="AP7" s="124"/>
      <c r="AQ7" s="239"/>
      <c r="AR7" s="239"/>
      <c r="AS7" s="113">
        <f>IF(ISNA(VLOOKUP(AQ7,'September 2021'!$A$5:$AU$110,46,FALSE)),0,VLOOKUP(AQ7,'September 2021'!$A$5:$AU$110,46,FALSE))</f>
        <v>0</v>
      </c>
      <c r="AT7" s="104">
        <f t="shared" si="5"/>
        <v>0</v>
      </c>
      <c r="AU7" s="208"/>
    </row>
    <row r="8" spans="1:47" s="12" customFormat="1" ht="31.5" customHeight="1">
      <c r="A8" s="163"/>
      <c r="B8" s="163"/>
      <c r="C8" s="353"/>
      <c r="D8" s="362"/>
      <c r="E8" s="362"/>
      <c r="F8" s="362"/>
      <c r="G8" s="101"/>
      <c r="H8" s="235"/>
      <c r="I8" s="235"/>
      <c r="J8" s="101"/>
      <c r="K8" s="101"/>
      <c r="L8" s="101"/>
      <c r="M8" s="101"/>
      <c r="N8" s="101"/>
      <c r="O8" s="286"/>
      <c r="P8" s="286"/>
      <c r="Q8" s="335"/>
      <c r="R8" s="101"/>
      <c r="S8" s="101"/>
      <c r="T8" s="101"/>
      <c r="U8" s="101"/>
      <c r="V8" s="286"/>
      <c r="W8" s="286"/>
      <c r="X8" s="101"/>
      <c r="Y8" s="101"/>
      <c r="Z8" s="101"/>
      <c r="AA8" s="101"/>
      <c r="AB8" s="101"/>
      <c r="AC8" s="286"/>
      <c r="AD8" s="286"/>
      <c r="AE8" s="101"/>
      <c r="AF8" s="101"/>
      <c r="AG8" s="101"/>
      <c r="AH8" s="319"/>
      <c r="AI8" s="336"/>
      <c r="AJ8" s="286"/>
      <c r="AK8" s="286"/>
      <c r="AL8" s="114">
        <f t="shared" si="6"/>
        <v>0</v>
      </c>
      <c r="AM8" s="104">
        <f t="shared" si="0"/>
        <v>0</v>
      </c>
      <c r="AN8" s="104">
        <f t="shared" si="1"/>
        <v>0</v>
      </c>
      <c r="AO8" s="104">
        <f t="shared" si="2"/>
        <v>0</v>
      </c>
      <c r="AP8" s="124"/>
      <c r="AQ8" s="239"/>
      <c r="AR8" s="239"/>
      <c r="AS8" s="113">
        <f>IF(ISNA(VLOOKUP(AQ8,'September 2021'!$A$5:$AU$110,46,FALSE)),0,VLOOKUP(AQ8,'September 2021'!$A$5:$AU$110,46,FALSE))</f>
        <v>0</v>
      </c>
      <c r="AT8" s="104">
        <f t="shared" si="5"/>
        <v>0</v>
      </c>
      <c r="AU8" s="208"/>
    </row>
    <row r="9" spans="1:47" s="12" customFormat="1" ht="31.5" customHeight="1">
      <c r="A9" s="163"/>
      <c r="B9" s="163"/>
      <c r="C9" s="353"/>
      <c r="D9" s="362"/>
      <c r="E9" s="362"/>
      <c r="F9" s="362"/>
      <c r="G9" s="101"/>
      <c r="H9" s="235"/>
      <c r="I9" s="235"/>
      <c r="J9" s="101"/>
      <c r="K9" s="101"/>
      <c r="L9" s="101"/>
      <c r="M9" s="101"/>
      <c r="N9" s="101"/>
      <c r="O9" s="286"/>
      <c r="P9" s="286"/>
      <c r="Q9" s="335"/>
      <c r="R9" s="101"/>
      <c r="S9" s="101"/>
      <c r="T9" s="101"/>
      <c r="U9" s="101"/>
      <c r="V9" s="286"/>
      <c r="W9" s="286"/>
      <c r="X9" s="101"/>
      <c r="Y9" s="101"/>
      <c r="Z9" s="101"/>
      <c r="AA9" s="101"/>
      <c r="AB9" s="101"/>
      <c r="AC9" s="286"/>
      <c r="AD9" s="286"/>
      <c r="AE9" s="101"/>
      <c r="AF9" s="101"/>
      <c r="AG9" s="101"/>
      <c r="AH9" s="319"/>
      <c r="AI9" s="336"/>
      <c r="AJ9" s="286"/>
      <c r="AK9" s="286"/>
      <c r="AL9" s="114">
        <f t="shared" si="6"/>
        <v>0</v>
      </c>
      <c r="AM9" s="104">
        <f t="shared" si="0"/>
        <v>0</v>
      </c>
      <c r="AN9" s="104">
        <f t="shared" si="1"/>
        <v>0</v>
      </c>
      <c r="AO9" s="104">
        <f t="shared" si="2"/>
        <v>0</v>
      </c>
      <c r="AP9" s="124"/>
      <c r="AQ9" s="239"/>
      <c r="AR9" s="239"/>
      <c r="AS9" s="113">
        <f>IF(ISNA(VLOOKUP(AQ9,'September 2021'!$A$5:$AU$110,46,FALSE)),0,VLOOKUP(AQ9,'September 2021'!$A$5:$AU$110,46,FALSE))</f>
        <v>0</v>
      </c>
      <c r="AT9" s="104">
        <f t="shared" si="5"/>
        <v>0</v>
      </c>
      <c r="AU9" s="208"/>
    </row>
    <row r="10" spans="1:47" s="12" customFormat="1" ht="31.5" customHeight="1">
      <c r="A10" s="163"/>
      <c r="B10" s="163"/>
      <c r="C10" s="353"/>
      <c r="D10" s="362"/>
      <c r="E10" s="362"/>
      <c r="F10" s="362"/>
      <c r="G10" s="101"/>
      <c r="H10" s="235"/>
      <c r="I10" s="235"/>
      <c r="J10" s="101"/>
      <c r="K10" s="101"/>
      <c r="L10" s="101"/>
      <c r="M10" s="101"/>
      <c r="N10" s="101"/>
      <c r="O10" s="286"/>
      <c r="P10" s="286"/>
      <c r="Q10" s="335"/>
      <c r="R10" s="101"/>
      <c r="S10" s="101"/>
      <c r="T10" s="101"/>
      <c r="U10" s="101"/>
      <c r="V10" s="286"/>
      <c r="W10" s="286"/>
      <c r="X10" s="101"/>
      <c r="Y10" s="101"/>
      <c r="Z10" s="101"/>
      <c r="AA10" s="101"/>
      <c r="AB10" s="101"/>
      <c r="AC10" s="286"/>
      <c r="AD10" s="286"/>
      <c r="AE10" s="101"/>
      <c r="AF10" s="101"/>
      <c r="AG10" s="101"/>
      <c r="AH10" s="319"/>
      <c r="AI10" s="336"/>
      <c r="AJ10" s="286"/>
      <c r="AK10" s="286"/>
      <c r="AL10" s="114">
        <f t="shared" si="6"/>
        <v>0</v>
      </c>
      <c r="AM10" s="104">
        <f t="shared" si="0"/>
        <v>0</v>
      </c>
      <c r="AN10" s="104">
        <f t="shared" si="1"/>
        <v>0</v>
      </c>
      <c r="AO10" s="104">
        <f t="shared" si="2"/>
        <v>0</v>
      </c>
      <c r="AP10" s="124"/>
      <c r="AQ10" s="239"/>
      <c r="AR10" s="239"/>
      <c r="AS10" s="113">
        <f>IF(ISNA(VLOOKUP(AQ10,'September 2021'!$A$5:$AU$110,46,FALSE)),0,VLOOKUP(AQ10,'September 2021'!$A$5:$AU$110,46,FALSE))</f>
        <v>0</v>
      </c>
      <c r="AT10" s="104">
        <f t="shared" si="5"/>
        <v>0</v>
      </c>
      <c r="AU10" s="208"/>
    </row>
    <row r="11" spans="1:47" s="12" customFormat="1" ht="31.5" customHeight="1">
      <c r="A11" s="163"/>
      <c r="B11" s="163"/>
      <c r="C11" s="353"/>
      <c r="D11" s="362"/>
      <c r="E11" s="362"/>
      <c r="F11" s="362"/>
      <c r="G11" s="101"/>
      <c r="H11" s="235"/>
      <c r="I11" s="235"/>
      <c r="J11" s="101"/>
      <c r="K11" s="101"/>
      <c r="L11" s="101"/>
      <c r="M11" s="101"/>
      <c r="N11" s="101"/>
      <c r="O11" s="286"/>
      <c r="P11" s="286"/>
      <c r="Q11" s="335"/>
      <c r="R11" s="101"/>
      <c r="S11" s="101"/>
      <c r="T11" s="101"/>
      <c r="U11" s="101"/>
      <c r="V11" s="286"/>
      <c r="W11" s="286"/>
      <c r="X11" s="101"/>
      <c r="Y11" s="101"/>
      <c r="Z11" s="101"/>
      <c r="AA11" s="101"/>
      <c r="AB11" s="101"/>
      <c r="AC11" s="286"/>
      <c r="AD11" s="286"/>
      <c r="AE11" s="101"/>
      <c r="AF11" s="101"/>
      <c r="AG11" s="101"/>
      <c r="AH11" s="319"/>
      <c r="AI11" s="336"/>
      <c r="AJ11" s="286"/>
      <c r="AK11" s="286"/>
      <c r="AL11" s="114">
        <f t="shared" si="6"/>
        <v>0</v>
      </c>
      <c r="AM11" s="104">
        <f t="shared" si="0"/>
        <v>0</v>
      </c>
      <c r="AN11" s="104">
        <f t="shared" si="1"/>
        <v>0</v>
      </c>
      <c r="AO11" s="104">
        <f t="shared" si="2"/>
        <v>0</v>
      </c>
      <c r="AP11" s="124"/>
      <c r="AQ11" s="239"/>
      <c r="AR11" s="239"/>
      <c r="AS11" s="113">
        <f>IF(ISNA(VLOOKUP(AQ11,'September 2021'!$A$5:$AU$110,46,FALSE)),0,VLOOKUP(AQ11,'September 2021'!$A$5:$AU$110,46,FALSE))</f>
        <v>0</v>
      </c>
      <c r="AT11" s="104">
        <f t="shared" si="5"/>
        <v>0</v>
      </c>
      <c r="AU11" s="208"/>
    </row>
    <row r="12" spans="1:47" s="12" customFormat="1" ht="31.5" customHeight="1">
      <c r="A12" s="163"/>
      <c r="B12" s="163"/>
      <c r="C12" s="353"/>
      <c r="D12" s="362"/>
      <c r="E12" s="362"/>
      <c r="F12" s="362"/>
      <c r="G12" s="101"/>
      <c r="H12" s="235"/>
      <c r="I12" s="235"/>
      <c r="J12" s="101"/>
      <c r="K12" s="101"/>
      <c r="L12" s="101"/>
      <c r="M12" s="101"/>
      <c r="N12" s="101"/>
      <c r="O12" s="286"/>
      <c r="P12" s="286"/>
      <c r="Q12" s="335"/>
      <c r="R12" s="101"/>
      <c r="S12" s="101"/>
      <c r="T12" s="101"/>
      <c r="U12" s="101"/>
      <c r="V12" s="286"/>
      <c r="W12" s="286"/>
      <c r="X12" s="101"/>
      <c r="Y12" s="101"/>
      <c r="Z12" s="101"/>
      <c r="AA12" s="101"/>
      <c r="AB12" s="101"/>
      <c r="AC12" s="286"/>
      <c r="AD12" s="286"/>
      <c r="AE12" s="101"/>
      <c r="AF12" s="101"/>
      <c r="AG12" s="101"/>
      <c r="AH12" s="319"/>
      <c r="AI12" s="336"/>
      <c r="AJ12" s="286"/>
      <c r="AK12" s="286"/>
      <c r="AL12" s="114">
        <f t="shared" si="6"/>
        <v>0</v>
      </c>
      <c r="AM12" s="104">
        <f t="shared" si="0"/>
        <v>0</v>
      </c>
      <c r="AN12" s="104">
        <f t="shared" si="1"/>
        <v>0</v>
      </c>
      <c r="AO12" s="104">
        <f t="shared" si="2"/>
        <v>0</v>
      </c>
      <c r="AP12" s="124"/>
      <c r="AQ12" s="239"/>
      <c r="AR12" s="239"/>
      <c r="AS12" s="113">
        <f>IF(ISNA(VLOOKUP(AQ12,'September 2021'!$A$5:$AU$110,46,FALSE)),0,VLOOKUP(AQ12,'September 2021'!$A$5:$AU$110,46,FALSE))</f>
        <v>0</v>
      </c>
      <c r="AT12" s="104">
        <f t="shared" si="5"/>
        <v>0</v>
      </c>
      <c r="AU12" s="208"/>
    </row>
    <row r="13" spans="1:47" s="12" customFormat="1" ht="31.5" customHeight="1">
      <c r="A13" s="163"/>
      <c r="B13" s="163"/>
      <c r="C13" s="353"/>
      <c r="D13" s="362"/>
      <c r="E13" s="362"/>
      <c r="F13" s="362"/>
      <c r="G13" s="101"/>
      <c r="H13" s="235"/>
      <c r="I13" s="235"/>
      <c r="J13" s="101"/>
      <c r="K13" s="101"/>
      <c r="L13" s="101"/>
      <c r="M13" s="101"/>
      <c r="N13" s="101"/>
      <c r="O13" s="286"/>
      <c r="P13" s="286"/>
      <c r="Q13" s="335"/>
      <c r="R13" s="101"/>
      <c r="S13" s="101"/>
      <c r="T13" s="101"/>
      <c r="U13" s="101"/>
      <c r="V13" s="286"/>
      <c r="W13" s="286"/>
      <c r="X13" s="101"/>
      <c r="Y13" s="101"/>
      <c r="Z13" s="101"/>
      <c r="AA13" s="101"/>
      <c r="AB13" s="101"/>
      <c r="AC13" s="286"/>
      <c r="AD13" s="286"/>
      <c r="AE13" s="101"/>
      <c r="AF13" s="101"/>
      <c r="AG13" s="101"/>
      <c r="AH13" s="319"/>
      <c r="AI13" s="336"/>
      <c r="AJ13" s="286"/>
      <c r="AK13" s="286"/>
      <c r="AL13" s="114">
        <f t="shared" si="6"/>
        <v>0</v>
      </c>
      <c r="AM13" s="104">
        <f t="shared" si="0"/>
        <v>0</v>
      </c>
      <c r="AN13" s="104">
        <f t="shared" si="1"/>
        <v>0</v>
      </c>
      <c r="AO13" s="104">
        <f t="shared" si="2"/>
        <v>0</v>
      </c>
      <c r="AP13" s="124"/>
      <c r="AQ13" s="239"/>
      <c r="AR13" s="239"/>
      <c r="AS13" s="113">
        <f>IF(ISNA(VLOOKUP(AQ13,'September 2021'!$A$5:$AU$110,46,FALSE)),0,VLOOKUP(AQ13,'September 2021'!$A$5:$AU$110,46,FALSE))</f>
        <v>0</v>
      </c>
      <c r="AT13" s="104">
        <f t="shared" si="5"/>
        <v>0</v>
      </c>
      <c r="AU13" s="208"/>
    </row>
    <row r="14" spans="1:47" s="12" customFormat="1" ht="31.5" customHeight="1">
      <c r="A14" s="163"/>
      <c r="B14" s="163"/>
      <c r="C14" s="353"/>
      <c r="D14" s="362"/>
      <c r="E14" s="362"/>
      <c r="F14" s="362"/>
      <c r="G14" s="101"/>
      <c r="H14" s="235"/>
      <c r="I14" s="235"/>
      <c r="J14" s="101"/>
      <c r="K14" s="101"/>
      <c r="L14" s="101"/>
      <c r="M14" s="101"/>
      <c r="N14" s="101"/>
      <c r="O14" s="286"/>
      <c r="P14" s="286"/>
      <c r="Q14" s="335"/>
      <c r="R14" s="101"/>
      <c r="S14" s="101"/>
      <c r="T14" s="101"/>
      <c r="U14" s="101"/>
      <c r="V14" s="286"/>
      <c r="W14" s="286"/>
      <c r="X14" s="101"/>
      <c r="Y14" s="101"/>
      <c r="Z14" s="101"/>
      <c r="AA14" s="101"/>
      <c r="AB14" s="101"/>
      <c r="AC14" s="286"/>
      <c r="AD14" s="286"/>
      <c r="AE14" s="101"/>
      <c r="AF14" s="101"/>
      <c r="AG14" s="101"/>
      <c r="AH14" s="319"/>
      <c r="AI14" s="336"/>
      <c r="AJ14" s="286"/>
      <c r="AK14" s="286"/>
      <c r="AL14" s="114">
        <f t="shared" si="6"/>
        <v>0</v>
      </c>
      <c r="AM14" s="104">
        <f t="shared" si="0"/>
        <v>0</v>
      </c>
      <c r="AN14" s="104">
        <f t="shared" si="1"/>
        <v>0</v>
      </c>
      <c r="AO14" s="104">
        <f t="shared" si="2"/>
        <v>0</v>
      </c>
      <c r="AP14" s="124"/>
      <c r="AQ14" s="239"/>
      <c r="AR14" s="239"/>
      <c r="AS14" s="113">
        <f>IF(ISNA(VLOOKUP(AQ14,'September 2021'!$A$5:$AU$110,46,FALSE)),0,VLOOKUP(AQ14,'September 2021'!$A$5:$AU$110,46,FALSE))</f>
        <v>0</v>
      </c>
      <c r="AT14" s="104">
        <f t="shared" si="5"/>
        <v>0</v>
      </c>
      <c r="AU14" s="208"/>
    </row>
    <row r="15" spans="1:47" s="12" customFormat="1" ht="31.5" customHeight="1">
      <c r="A15" s="163"/>
      <c r="B15" s="163"/>
      <c r="C15" s="353"/>
      <c r="D15" s="362"/>
      <c r="E15" s="362"/>
      <c r="F15" s="362"/>
      <c r="G15" s="101"/>
      <c r="H15" s="235"/>
      <c r="I15" s="235"/>
      <c r="J15" s="101"/>
      <c r="K15" s="101"/>
      <c r="L15" s="101"/>
      <c r="M15" s="101"/>
      <c r="N15" s="101"/>
      <c r="O15" s="286"/>
      <c r="P15" s="286"/>
      <c r="Q15" s="335"/>
      <c r="R15" s="101"/>
      <c r="S15" s="101"/>
      <c r="T15" s="101"/>
      <c r="U15" s="101"/>
      <c r="V15" s="286"/>
      <c r="W15" s="286"/>
      <c r="X15" s="101"/>
      <c r="Y15" s="101"/>
      <c r="Z15" s="101"/>
      <c r="AA15" s="101"/>
      <c r="AB15" s="101"/>
      <c r="AC15" s="286"/>
      <c r="AD15" s="286"/>
      <c r="AE15" s="101"/>
      <c r="AF15" s="101"/>
      <c r="AG15" s="101"/>
      <c r="AH15" s="319"/>
      <c r="AI15" s="336"/>
      <c r="AJ15" s="286"/>
      <c r="AK15" s="286"/>
      <c r="AL15" s="114">
        <f t="shared" si="6"/>
        <v>0</v>
      </c>
      <c r="AM15" s="104">
        <f t="shared" si="0"/>
        <v>0</v>
      </c>
      <c r="AN15" s="104">
        <f t="shared" si="1"/>
        <v>0</v>
      </c>
      <c r="AO15" s="104">
        <f t="shared" si="2"/>
        <v>0</v>
      </c>
      <c r="AP15" s="124"/>
      <c r="AQ15" s="239"/>
      <c r="AR15" s="239"/>
      <c r="AS15" s="113">
        <f>IF(ISNA(VLOOKUP(AQ15,'September 2021'!$A$5:$AU$110,46,FALSE)),0,VLOOKUP(AQ15,'September 2021'!$A$5:$AU$110,46,FALSE))</f>
        <v>0</v>
      </c>
      <c r="AT15" s="104">
        <f t="shared" si="5"/>
        <v>0</v>
      </c>
      <c r="AU15" s="208"/>
    </row>
    <row r="16" spans="1:47" s="12" customFormat="1" ht="31.5" customHeight="1">
      <c r="A16" s="163"/>
      <c r="B16" s="163"/>
      <c r="C16" s="353"/>
      <c r="D16" s="362"/>
      <c r="E16" s="362"/>
      <c r="F16" s="362"/>
      <c r="G16" s="101"/>
      <c r="H16" s="235"/>
      <c r="I16" s="235"/>
      <c r="J16" s="101"/>
      <c r="K16" s="101"/>
      <c r="L16" s="101"/>
      <c r="M16" s="101"/>
      <c r="N16" s="101"/>
      <c r="O16" s="286"/>
      <c r="P16" s="286"/>
      <c r="Q16" s="335"/>
      <c r="R16" s="101"/>
      <c r="S16" s="101"/>
      <c r="T16" s="101"/>
      <c r="U16" s="101"/>
      <c r="V16" s="286"/>
      <c r="W16" s="286"/>
      <c r="X16" s="101"/>
      <c r="Y16" s="101"/>
      <c r="Z16" s="101"/>
      <c r="AA16" s="101"/>
      <c r="AB16" s="101"/>
      <c r="AC16" s="286"/>
      <c r="AD16" s="286"/>
      <c r="AE16" s="101"/>
      <c r="AF16" s="101"/>
      <c r="AG16" s="101"/>
      <c r="AH16" s="319"/>
      <c r="AI16" s="336"/>
      <c r="AJ16" s="286"/>
      <c r="AK16" s="286"/>
      <c r="AL16" s="114">
        <f t="shared" si="6"/>
        <v>0</v>
      </c>
      <c r="AM16" s="104">
        <f t="shared" si="0"/>
        <v>0</v>
      </c>
      <c r="AN16" s="104">
        <f t="shared" si="1"/>
        <v>0</v>
      </c>
      <c r="AO16" s="104">
        <f t="shared" si="2"/>
        <v>0</v>
      </c>
      <c r="AP16" s="124"/>
      <c r="AQ16" s="239"/>
      <c r="AR16" s="239"/>
      <c r="AS16" s="113">
        <f>IF(ISNA(VLOOKUP(AQ16,'September 2021'!$A$5:$AU$110,46,FALSE)),0,VLOOKUP(AQ16,'September 2021'!$A$5:$AU$110,46,FALSE))</f>
        <v>0</v>
      </c>
      <c r="AT16" s="104">
        <f t="shared" si="5"/>
        <v>0</v>
      </c>
      <c r="AU16" s="208"/>
    </row>
    <row r="17" spans="1:47" s="12" customFormat="1" ht="31.5" customHeight="1">
      <c r="A17" s="163"/>
      <c r="B17" s="163"/>
      <c r="C17" s="353"/>
      <c r="D17" s="362"/>
      <c r="E17" s="362"/>
      <c r="F17" s="362"/>
      <c r="G17" s="101"/>
      <c r="H17" s="235"/>
      <c r="I17" s="235"/>
      <c r="J17" s="101"/>
      <c r="K17" s="101"/>
      <c r="L17" s="101"/>
      <c r="M17" s="101"/>
      <c r="N17" s="101"/>
      <c r="O17" s="286"/>
      <c r="P17" s="286"/>
      <c r="Q17" s="335"/>
      <c r="R17" s="101"/>
      <c r="S17" s="101"/>
      <c r="T17" s="101"/>
      <c r="U17" s="101"/>
      <c r="V17" s="286"/>
      <c r="W17" s="286"/>
      <c r="X17" s="101"/>
      <c r="Y17" s="101"/>
      <c r="Z17" s="101"/>
      <c r="AA17" s="101"/>
      <c r="AB17" s="101"/>
      <c r="AC17" s="286"/>
      <c r="AD17" s="286"/>
      <c r="AE17" s="101"/>
      <c r="AF17" s="101"/>
      <c r="AG17" s="101"/>
      <c r="AH17" s="319"/>
      <c r="AI17" s="336"/>
      <c r="AJ17" s="286"/>
      <c r="AK17" s="286"/>
      <c r="AL17" s="114">
        <f t="shared" si="6"/>
        <v>0</v>
      </c>
      <c r="AM17" s="104">
        <f t="shared" si="0"/>
        <v>0</v>
      </c>
      <c r="AN17" s="104">
        <f t="shared" si="1"/>
        <v>0</v>
      </c>
      <c r="AO17" s="104">
        <f t="shared" si="2"/>
        <v>0</v>
      </c>
      <c r="AP17" s="124"/>
      <c r="AQ17" s="239"/>
      <c r="AR17" s="239"/>
      <c r="AS17" s="113">
        <f>IF(ISNA(VLOOKUP(AQ17,'September 2021'!$A$5:$AU$110,46,FALSE)),0,VLOOKUP(AQ17,'September 2021'!$A$5:$AU$110,46,FALSE))</f>
        <v>0</v>
      </c>
      <c r="AT17" s="104">
        <f t="shared" si="5"/>
        <v>0</v>
      </c>
      <c r="AU17" s="208"/>
    </row>
    <row r="18" spans="1:47" s="12" customFormat="1" ht="31.5" customHeight="1">
      <c r="A18" s="163"/>
      <c r="B18" s="163"/>
      <c r="C18" s="353"/>
      <c r="D18" s="362"/>
      <c r="E18" s="362"/>
      <c r="F18" s="362"/>
      <c r="G18" s="101"/>
      <c r="H18" s="235"/>
      <c r="I18" s="235"/>
      <c r="J18" s="101"/>
      <c r="K18" s="101"/>
      <c r="L18" s="101"/>
      <c r="M18" s="101"/>
      <c r="N18" s="101"/>
      <c r="O18" s="286"/>
      <c r="P18" s="286"/>
      <c r="Q18" s="335"/>
      <c r="R18" s="101"/>
      <c r="S18" s="101"/>
      <c r="T18" s="101"/>
      <c r="U18" s="101"/>
      <c r="V18" s="286"/>
      <c r="W18" s="286"/>
      <c r="X18" s="101"/>
      <c r="Y18" s="101"/>
      <c r="Z18" s="101"/>
      <c r="AA18" s="101"/>
      <c r="AB18" s="101"/>
      <c r="AC18" s="286"/>
      <c r="AD18" s="286"/>
      <c r="AE18" s="101"/>
      <c r="AF18" s="101"/>
      <c r="AG18" s="101"/>
      <c r="AH18" s="319"/>
      <c r="AI18" s="336"/>
      <c r="AJ18" s="286"/>
      <c r="AK18" s="286"/>
      <c r="AL18" s="114">
        <f t="shared" si="6"/>
        <v>0</v>
      </c>
      <c r="AM18" s="104">
        <f t="shared" si="0"/>
        <v>0</v>
      </c>
      <c r="AN18" s="104">
        <f t="shared" si="1"/>
        <v>0</v>
      </c>
      <c r="AO18" s="104">
        <f t="shared" si="2"/>
        <v>0</v>
      </c>
      <c r="AP18" s="124"/>
      <c r="AQ18" s="239"/>
      <c r="AR18" s="239"/>
      <c r="AS18" s="113">
        <f>IF(ISNA(VLOOKUP(AQ18,'September 2021'!$A$5:$AU$110,46,FALSE)),0,VLOOKUP(AQ18,'September 2021'!$A$5:$AU$110,46,FALSE))</f>
        <v>0</v>
      </c>
      <c r="AT18" s="104">
        <f t="shared" si="5"/>
        <v>0</v>
      </c>
      <c r="AU18" s="208"/>
    </row>
    <row r="19" spans="1:47" s="12" customFormat="1" ht="31.5" customHeight="1">
      <c r="A19" s="163"/>
      <c r="B19" s="163"/>
      <c r="C19" s="353"/>
      <c r="D19" s="362"/>
      <c r="E19" s="362"/>
      <c r="F19" s="362"/>
      <c r="G19" s="101"/>
      <c r="H19" s="235"/>
      <c r="I19" s="235"/>
      <c r="J19" s="101"/>
      <c r="K19" s="101"/>
      <c r="L19" s="101"/>
      <c r="M19" s="101"/>
      <c r="N19" s="101"/>
      <c r="O19" s="286"/>
      <c r="P19" s="286"/>
      <c r="Q19" s="335"/>
      <c r="R19" s="101"/>
      <c r="S19" s="101"/>
      <c r="T19" s="101"/>
      <c r="U19" s="101"/>
      <c r="V19" s="286"/>
      <c r="W19" s="286"/>
      <c r="X19" s="101"/>
      <c r="Y19" s="101"/>
      <c r="Z19" s="101"/>
      <c r="AA19" s="101"/>
      <c r="AB19" s="101"/>
      <c r="AC19" s="286"/>
      <c r="AD19" s="286"/>
      <c r="AE19" s="101"/>
      <c r="AF19" s="101"/>
      <c r="AG19" s="101"/>
      <c r="AH19" s="319"/>
      <c r="AI19" s="336"/>
      <c r="AJ19" s="286"/>
      <c r="AK19" s="286"/>
      <c r="AL19" s="114">
        <f t="shared" si="6"/>
        <v>0</v>
      </c>
      <c r="AM19" s="104">
        <f t="shared" si="0"/>
        <v>0</v>
      </c>
      <c r="AN19" s="104">
        <f t="shared" si="1"/>
        <v>0</v>
      </c>
      <c r="AO19" s="104">
        <f t="shared" si="2"/>
        <v>0</v>
      </c>
      <c r="AP19" s="124"/>
      <c r="AQ19" s="239"/>
      <c r="AR19" s="239"/>
      <c r="AS19" s="113">
        <f>IF(ISNA(VLOOKUP(AQ19,'September 2021'!$A$5:$AU$110,46,FALSE)),0,VLOOKUP(AQ19,'September 2021'!$A$5:$AU$110,46,FALSE))</f>
        <v>0</v>
      </c>
      <c r="AT19" s="104">
        <f t="shared" si="5"/>
        <v>0</v>
      </c>
      <c r="AU19" s="208"/>
    </row>
    <row r="20" spans="1:47" s="12" customFormat="1" ht="31.5" customHeight="1">
      <c r="A20" s="163"/>
      <c r="B20" s="163"/>
      <c r="C20" s="353"/>
      <c r="D20" s="362"/>
      <c r="E20" s="362"/>
      <c r="F20" s="362"/>
      <c r="G20" s="101"/>
      <c r="H20" s="235"/>
      <c r="I20" s="235"/>
      <c r="J20" s="101"/>
      <c r="K20" s="101"/>
      <c r="L20" s="101"/>
      <c r="M20" s="101"/>
      <c r="N20" s="101"/>
      <c r="O20" s="286"/>
      <c r="P20" s="286"/>
      <c r="Q20" s="335"/>
      <c r="R20" s="101"/>
      <c r="S20" s="101"/>
      <c r="T20" s="101"/>
      <c r="U20" s="101"/>
      <c r="V20" s="286"/>
      <c r="W20" s="286"/>
      <c r="X20" s="101"/>
      <c r="Y20" s="101"/>
      <c r="Z20" s="101"/>
      <c r="AA20" s="101"/>
      <c r="AB20" s="101"/>
      <c r="AC20" s="286"/>
      <c r="AD20" s="286"/>
      <c r="AE20" s="101"/>
      <c r="AF20" s="101"/>
      <c r="AG20" s="101"/>
      <c r="AH20" s="319"/>
      <c r="AI20" s="336"/>
      <c r="AJ20" s="286"/>
      <c r="AK20" s="286"/>
      <c r="AL20" s="114">
        <f t="shared" si="6"/>
        <v>0</v>
      </c>
      <c r="AM20" s="104">
        <f t="shared" si="0"/>
        <v>0</v>
      </c>
      <c r="AN20" s="104">
        <f t="shared" si="1"/>
        <v>0</v>
      </c>
      <c r="AO20" s="104">
        <f t="shared" si="2"/>
        <v>0</v>
      </c>
      <c r="AP20" s="124"/>
      <c r="AQ20" s="239"/>
      <c r="AR20" s="239"/>
      <c r="AS20" s="113">
        <f>IF(ISNA(VLOOKUP(AQ20,'September 2021'!$A$5:$AU$110,46,FALSE)),0,VLOOKUP(AQ20,'September 2021'!$A$5:$AU$110,46,FALSE))</f>
        <v>0</v>
      </c>
      <c r="AT20" s="104">
        <f t="shared" si="5"/>
        <v>0</v>
      </c>
      <c r="AU20" s="208"/>
    </row>
    <row r="21" spans="1:47" s="12" customFormat="1" ht="31.5" customHeight="1">
      <c r="A21" s="163"/>
      <c r="B21" s="163"/>
      <c r="C21" s="353"/>
      <c r="D21" s="362"/>
      <c r="E21" s="362"/>
      <c r="F21" s="362"/>
      <c r="G21" s="101"/>
      <c r="H21" s="235"/>
      <c r="I21" s="235"/>
      <c r="J21" s="101"/>
      <c r="K21" s="101"/>
      <c r="L21" s="101"/>
      <c r="M21" s="101"/>
      <c r="N21" s="101"/>
      <c r="O21" s="286"/>
      <c r="P21" s="286"/>
      <c r="Q21" s="335"/>
      <c r="R21" s="101"/>
      <c r="S21" s="101"/>
      <c r="T21" s="101"/>
      <c r="U21" s="101"/>
      <c r="V21" s="286"/>
      <c r="W21" s="286"/>
      <c r="X21" s="101"/>
      <c r="Y21" s="101"/>
      <c r="Z21" s="101"/>
      <c r="AA21" s="101"/>
      <c r="AB21" s="101"/>
      <c r="AC21" s="286"/>
      <c r="AD21" s="286"/>
      <c r="AE21" s="101"/>
      <c r="AF21" s="101"/>
      <c r="AG21" s="101"/>
      <c r="AH21" s="319"/>
      <c r="AI21" s="336"/>
      <c r="AJ21" s="286"/>
      <c r="AK21" s="286"/>
      <c r="AL21" s="114">
        <f t="shared" si="6"/>
        <v>0</v>
      </c>
      <c r="AM21" s="104">
        <f t="shared" si="0"/>
        <v>0</v>
      </c>
      <c r="AN21" s="104">
        <f t="shared" si="1"/>
        <v>0</v>
      </c>
      <c r="AO21" s="104">
        <f t="shared" si="2"/>
        <v>0</v>
      </c>
      <c r="AP21" s="124"/>
      <c r="AQ21" s="239"/>
      <c r="AR21" s="239"/>
      <c r="AS21" s="113">
        <f>IF(ISNA(VLOOKUP(AQ21,'September 2021'!$A$5:$AU$110,46,FALSE)),0,VLOOKUP(AQ21,'September 2021'!$A$5:$AU$110,46,FALSE))</f>
        <v>0</v>
      </c>
      <c r="AT21" s="104">
        <f t="shared" si="5"/>
        <v>0</v>
      </c>
      <c r="AU21" s="208"/>
    </row>
    <row r="22" spans="1:47" s="12" customFormat="1" ht="31.5" customHeight="1">
      <c r="A22" s="163"/>
      <c r="B22" s="163"/>
      <c r="C22" s="353"/>
      <c r="D22" s="362"/>
      <c r="E22" s="362"/>
      <c r="F22" s="362"/>
      <c r="G22" s="101"/>
      <c r="H22" s="235"/>
      <c r="I22" s="235"/>
      <c r="J22" s="101"/>
      <c r="K22" s="101"/>
      <c r="L22" s="101"/>
      <c r="M22" s="101"/>
      <c r="N22" s="101"/>
      <c r="O22" s="286"/>
      <c r="P22" s="286"/>
      <c r="Q22" s="335"/>
      <c r="R22" s="101"/>
      <c r="S22" s="101"/>
      <c r="T22" s="101"/>
      <c r="U22" s="101"/>
      <c r="V22" s="286"/>
      <c r="W22" s="286"/>
      <c r="X22" s="101"/>
      <c r="Y22" s="101"/>
      <c r="Z22" s="101"/>
      <c r="AA22" s="101"/>
      <c r="AB22" s="101"/>
      <c r="AC22" s="286"/>
      <c r="AD22" s="286"/>
      <c r="AE22" s="101"/>
      <c r="AF22" s="101"/>
      <c r="AG22" s="101"/>
      <c r="AH22" s="319"/>
      <c r="AI22" s="336"/>
      <c r="AJ22" s="286"/>
      <c r="AK22" s="286"/>
      <c r="AL22" s="114">
        <f t="shared" si="6"/>
        <v>0</v>
      </c>
      <c r="AM22" s="104">
        <f t="shared" si="0"/>
        <v>0</v>
      </c>
      <c r="AN22" s="104">
        <f t="shared" si="1"/>
        <v>0</v>
      </c>
      <c r="AO22" s="104">
        <f t="shared" si="2"/>
        <v>0</v>
      </c>
      <c r="AP22" s="124"/>
      <c r="AQ22" s="239"/>
      <c r="AR22" s="239"/>
      <c r="AS22" s="113">
        <f>IF(ISNA(VLOOKUP(AQ22,'September 2021'!$A$5:$AU$110,46,FALSE)),0,VLOOKUP(AQ22,'September 2021'!$A$5:$AU$110,46,FALSE))</f>
        <v>0</v>
      </c>
      <c r="AT22" s="104">
        <f t="shared" si="5"/>
        <v>0</v>
      </c>
      <c r="AU22" s="208"/>
    </row>
    <row r="23" spans="1:47" s="12" customFormat="1" ht="31.5" customHeight="1">
      <c r="A23" s="163"/>
      <c r="B23" s="163"/>
      <c r="C23" s="353"/>
      <c r="D23" s="362"/>
      <c r="E23" s="362"/>
      <c r="F23" s="362"/>
      <c r="G23" s="101"/>
      <c r="H23" s="235"/>
      <c r="I23" s="235"/>
      <c r="J23" s="101"/>
      <c r="K23" s="101"/>
      <c r="L23" s="101"/>
      <c r="M23" s="101"/>
      <c r="N23" s="101"/>
      <c r="O23" s="286"/>
      <c r="P23" s="286"/>
      <c r="Q23" s="335"/>
      <c r="R23" s="101"/>
      <c r="S23" s="101"/>
      <c r="T23" s="101"/>
      <c r="U23" s="101"/>
      <c r="V23" s="286"/>
      <c r="W23" s="286"/>
      <c r="X23" s="101"/>
      <c r="Y23" s="101"/>
      <c r="Z23" s="101"/>
      <c r="AA23" s="101"/>
      <c r="AB23" s="101"/>
      <c r="AC23" s="286"/>
      <c r="AD23" s="286"/>
      <c r="AE23" s="101"/>
      <c r="AF23" s="101"/>
      <c r="AG23" s="101"/>
      <c r="AH23" s="319"/>
      <c r="AI23" s="336"/>
      <c r="AJ23" s="286"/>
      <c r="AK23" s="286"/>
      <c r="AL23" s="114">
        <f t="shared" si="6"/>
        <v>0</v>
      </c>
      <c r="AM23" s="104">
        <f t="shared" si="0"/>
        <v>0</v>
      </c>
      <c r="AN23" s="104">
        <f t="shared" si="1"/>
        <v>0</v>
      </c>
      <c r="AO23" s="104">
        <f t="shared" si="2"/>
        <v>0</v>
      </c>
      <c r="AP23" s="124"/>
      <c r="AQ23" s="239"/>
      <c r="AR23" s="239"/>
      <c r="AS23" s="113">
        <f>IF(ISNA(VLOOKUP(AQ23,'September 2021'!$A$5:$AU$110,46,FALSE)),0,VLOOKUP(AQ23,'September 2021'!$A$5:$AU$110,46,FALSE))</f>
        <v>0</v>
      </c>
      <c r="AT23" s="104">
        <f t="shared" si="5"/>
        <v>0</v>
      </c>
      <c r="AU23" s="208"/>
    </row>
    <row r="24" spans="1:47" s="12" customFormat="1" ht="31.5" customHeight="1">
      <c r="A24" s="163"/>
      <c r="B24" s="163"/>
      <c r="C24" s="353"/>
      <c r="D24" s="362"/>
      <c r="E24" s="362"/>
      <c r="F24" s="362"/>
      <c r="G24" s="101"/>
      <c r="H24" s="235"/>
      <c r="I24" s="235"/>
      <c r="J24" s="101"/>
      <c r="K24" s="101"/>
      <c r="L24" s="101"/>
      <c r="M24" s="101"/>
      <c r="N24" s="101"/>
      <c r="O24" s="286"/>
      <c r="P24" s="286"/>
      <c r="Q24" s="335"/>
      <c r="R24" s="101"/>
      <c r="S24" s="101"/>
      <c r="T24" s="101"/>
      <c r="U24" s="101"/>
      <c r="V24" s="286"/>
      <c r="W24" s="286"/>
      <c r="X24" s="101"/>
      <c r="Y24" s="101"/>
      <c r="Z24" s="101"/>
      <c r="AA24" s="101"/>
      <c r="AB24" s="101"/>
      <c r="AC24" s="286"/>
      <c r="AD24" s="286"/>
      <c r="AE24" s="101"/>
      <c r="AF24" s="101"/>
      <c r="AG24" s="101"/>
      <c r="AH24" s="319"/>
      <c r="AI24" s="336"/>
      <c r="AJ24" s="286"/>
      <c r="AK24" s="286"/>
      <c r="AL24" s="114">
        <f t="shared" si="6"/>
        <v>0</v>
      </c>
      <c r="AM24" s="104">
        <f t="shared" si="0"/>
        <v>0</v>
      </c>
      <c r="AN24" s="104">
        <f t="shared" si="1"/>
        <v>0</v>
      </c>
      <c r="AO24" s="104">
        <f t="shared" si="2"/>
        <v>0</v>
      </c>
      <c r="AP24" s="124"/>
      <c r="AQ24" s="239"/>
      <c r="AR24" s="239"/>
      <c r="AS24" s="113">
        <f>IF(ISNA(VLOOKUP(AQ24,'September 2021'!$A$5:$AU$110,46,FALSE)),0,VLOOKUP(AQ24,'September 2021'!$A$5:$AU$110,46,FALSE))</f>
        <v>0</v>
      </c>
      <c r="AT24" s="104">
        <f t="shared" si="5"/>
        <v>0</v>
      </c>
      <c r="AU24" s="208"/>
    </row>
    <row r="25" spans="1:47" s="12" customFormat="1" ht="31.5" customHeight="1">
      <c r="A25" s="163"/>
      <c r="B25" s="163"/>
      <c r="C25" s="353"/>
      <c r="D25" s="362"/>
      <c r="E25" s="362"/>
      <c r="F25" s="362"/>
      <c r="G25" s="101"/>
      <c r="H25" s="235"/>
      <c r="I25" s="235"/>
      <c r="J25" s="101"/>
      <c r="K25" s="101"/>
      <c r="L25" s="101"/>
      <c r="M25" s="101"/>
      <c r="N25" s="101"/>
      <c r="O25" s="286"/>
      <c r="P25" s="286"/>
      <c r="Q25" s="335"/>
      <c r="R25" s="101"/>
      <c r="S25" s="101"/>
      <c r="T25" s="101"/>
      <c r="U25" s="101"/>
      <c r="V25" s="286"/>
      <c r="W25" s="286"/>
      <c r="X25" s="101"/>
      <c r="Y25" s="101"/>
      <c r="Z25" s="101"/>
      <c r="AA25" s="101"/>
      <c r="AB25" s="101"/>
      <c r="AC25" s="286"/>
      <c r="AD25" s="286"/>
      <c r="AE25" s="101"/>
      <c r="AF25" s="101"/>
      <c r="AG25" s="101"/>
      <c r="AH25" s="319"/>
      <c r="AI25" s="336"/>
      <c r="AJ25" s="286"/>
      <c r="AK25" s="286"/>
      <c r="AL25" s="114">
        <f t="shared" si="6"/>
        <v>0</v>
      </c>
      <c r="AM25" s="104">
        <f t="shared" si="0"/>
        <v>0</v>
      </c>
      <c r="AN25" s="104">
        <f t="shared" si="1"/>
        <v>0</v>
      </c>
      <c r="AO25" s="104">
        <f t="shared" si="2"/>
        <v>0</v>
      </c>
      <c r="AP25" s="124"/>
      <c r="AQ25" s="239"/>
      <c r="AR25" s="239"/>
      <c r="AS25" s="113">
        <f>IF(ISNA(VLOOKUP(AQ25,'September 2021'!$A$5:$AU$110,46,FALSE)),0,VLOOKUP(AQ25,'September 2021'!$A$5:$AU$110,46,FALSE))</f>
        <v>0</v>
      </c>
      <c r="AT25" s="104">
        <f t="shared" si="5"/>
        <v>0</v>
      </c>
      <c r="AU25" s="208"/>
    </row>
    <row r="26" spans="1:47" s="12" customFormat="1" ht="31.5" customHeight="1">
      <c r="A26" s="163"/>
      <c r="B26" s="163"/>
      <c r="C26" s="353"/>
      <c r="D26" s="362"/>
      <c r="E26" s="362"/>
      <c r="F26" s="362"/>
      <c r="G26" s="101"/>
      <c r="H26" s="235"/>
      <c r="I26" s="235"/>
      <c r="J26" s="101"/>
      <c r="K26" s="101"/>
      <c r="L26" s="101"/>
      <c r="M26" s="101"/>
      <c r="N26" s="101"/>
      <c r="O26" s="286"/>
      <c r="P26" s="286"/>
      <c r="Q26" s="335"/>
      <c r="R26" s="101"/>
      <c r="S26" s="101"/>
      <c r="T26" s="101"/>
      <c r="U26" s="101"/>
      <c r="V26" s="286"/>
      <c r="W26" s="286"/>
      <c r="X26" s="101"/>
      <c r="Y26" s="101"/>
      <c r="Z26" s="101"/>
      <c r="AA26" s="101"/>
      <c r="AB26" s="101"/>
      <c r="AC26" s="286"/>
      <c r="AD26" s="286"/>
      <c r="AE26" s="101"/>
      <c r="AF26" s="101"/>
      <c r="AG26" s="101"/>
      <c r="AH26" s="319"/>
      <c r="AI26" s="336"/>
      <c r="AJ26" s="286"/>
      <c r="AK26" s="286"/>
      <c r="AL26" s="114">
        <f t="shared" si="6"/>
        <v>0</v>
      </c>
      <c r="AM26" s="104">
        <f t="shared" si="0"/>
        <v>0</v>
      </c>
      <c r="AN26" s="104">
        <f t="shared" si="1"/>
        <v>0</v>
      </c>
      <c r="AO26" s="104">
        <f t="shared" si="2"/>
        <v>0</v>
      </c>
      <c r="AP26" s="124"/>
      <c r="AQ26" s="239"/>
      <c r="AR26" s="239"/>
      <c r="AS26" s="113">
        <f>IF(ISNA(VLOOKUP(AQ26,'September 2021'!$A$5:$AU$110,46,FALSE)),0,VLOOKUP(AQ26,'September 2021'!$A$5:$AU$110,46,FALSE))</f>
        <v>0</v>
      </c>
      <c r="AT26" s="104">
        <f t="shared" si="5"/>
        <v>0</v>
      </c>
      <c r="AU26" s="208"/>
    </row>
    <row r="27" spans="1:47" s="12" customFormat="1" ht="31.5" customHeight="1">
      <c r="A27" s="163"/>
      <c r="B27" s="163"/>
      <c r="C27" s="353"/>
      <c r="D27" s="362"/>
      <c r="E27" s="362"/>
      <c r="F27" s="362"/>
      <c r="G27" s="101"/>
      <c r="H27" s="235"/>
      <c r="I27" s="235"/>
      <c r="J27" s="101"/>
      <c r="K27" s="101"/>
      <c r="L27" s="101"/>
      <c r="M27" s="101"/>
      <c r="N27" s="101"/>
      <c r="O27" s="286"/>
      <c r="P27" s="286"/>
      <c r="Q27" s="335"/>
      <c r="R27" s="101"/>
      <c r="S27" s="101"/>
      <c r="T27" s="101"/>
      <c r="U27" s="101"/>
      <c r="V27" s="286"/>
      <c r="W27" s="286"/>
      <c r="X27" s="101"/>
      <c r="Y27" s="101"/>
      <c r="Z27" s="101"/>
      <c r="AA27" s="101"/>
      <c r="AB27" s="101"/>
      <c r="AC27" s="286"/>
      <c r="AD27" s="286"/>
      <c r="AE27" s="101"/>
      <c r="AF27" s="101"/>
      <c r="AG27" s="101"/>
      <c r="AH27" s="319"/>
      <c r="AI27" s="336"/>
      <c r="AJ27" s="286"/>
      <c r="AK27" s="286"/>
      <c r="AL27" s="114">
        <f t="shared" si="6"/>
        <v>0</v>
      </c>
      <c r="AM27" s="104">
        <f t="shared" si="0"/>
        <v>0</v>
      </c>
      <c r="AN27" s="104">
        <f t="shared" si="1"/>
        <v>0</v>
      </c>
      <c r="AO27" s="104">
        <f t="shared" si="2"/>
        <v>0</v>
      </c>
      <c r="AP27" s="124"/>
      <c r="AQ27" s="239"/>
      <c r="AR27" s="239"/>
      <c r="AS27" s="113">
        <f>IF(ISNA(VLOOKUP(AQ27,'September 2021'!$A$5:$AU$110,46,FALSE)),0,VLOOKUP(AQ27,'September 2021'!$A$5:$AU$110,46,FALSE))</f>
        <v>0</v>
      </c>
      <c r="AT27" s="104">
        <f t="shared" si="5"/>
        <v>0</v>
      </c>
      <c r="AU27" s="208"/>
    </row>
    <row r="28" spans="1:47" s="12" customFormat="1" ht="31.5" customHeight="1">
      <c r="A28" s="163"/>
      <c r="B28" s="163"/>
      <c r="C28" s="353"/>
      <c r="D28" s="362"/>
      <c r="E28" s="362"/>
      <c r="F28" s="362"/>
      <c r="G28" s="101"/>
      <c r="H28" s="235"/>
      <c r="I28" s="235"/>
      <c r="J28" s="101"/>
      <c r="K28" s="101"/>
      <c r="L28" s="101"/>
      <c r="M28" s="101"/>
      <c r="N28" s="101"/>
      <c r="O28" s="286"/>
      <c r="P28" s="286"/>
      <c r="Q28" s="335"/>
      <c r="R28" s="101"/>
      <c r="S28" s="101"/>
      <c r="T28" s="101"/>
      <c r="U28" s="101"/>
      <c r="V28" s="286"/>
      <c r="W28" s="286"/>
      <c r="X28" s="101"/>
      <c r="Y28" s="101"/>
      <c r="Z28" s="101"/>
      <c r="AA28" s="101"/>
      <c r="AB28" s="101"/>
      <c r="AC28" s="286"/>
      <c r="AD28" s="286"/>
      <c r="AE28" s="101"/>
      <c r="AF28" s="101"/>
      <c r="AG28" s="101"/>
      <c r="AH28" s="319"/>
      <c r="AI28" s="336"/>
      <c r="AJ28" s="286"/>
      <c r="AK28" s="286"/>
      <c r="AL28" s="114">
        <f t="shared" si="6"/>
        <v>0</v>
      </c>
      <c r="AM28" s="104">
        <f t="shared" si="0"/>
        <v>0</v>
      </c>
      <c r="AN28" s="104">
        <f t="shared" si="1"/>
        <v>0</v>
      </c>
      <c r="AO28" s="104">
        <f t="shared" si="2"/>
        <v>0</v>
      </c>
      <c r="AP28" s="124"/>
      <c r="AQ28" s="239"/>
      <c r="AR28" s="239"/>
      <c r="AS28" s="113">
        <f>IF(ISNA(VLOOKUP(AQ28,'September 2021'!$A$5:$AU$110,46,FALSE)),0,VLOOKUP(AQ28,'September 2021'!$A$5:$AU$110,46,FALSE))</f>
        <v>0</v>
      </c>
      <c r="AT28" s="104">
        <f t="shared" si="5"/>
        <v>0</v>
      </c>
      <c r="AU28" s="208"/>
    </row>
    <row r="29" spans="1:47" s="12" customFormat="1" ht="31.5" customHeight="1">
      <c r="A29" s="163"/>
      <c r="B29" s="163"/>
      <c r="C29" s="353"/>
      <c r="D29" s="362"/>
      <c r="E29" s="362"/>
      <c r="F29" s="362"/>
      <c r="G29" s="101"/>
      <c r="H29" s="235"/>
      <c r="I29" s="235"/>
      <c r="J29" s="101"/>
      <c r="K29" s="101"/>
      <c r="L29" s="101"/>
      <c r="M29" s="101"/>
      <c r="N29" s="101"/>
      <c r="O29" s="286"/>
      <c r="P29" s="286"/>
      <c r="Q29" s="335"/>
      <c r="R29" s="101"/>
      <c r="S29" s="101"/>
      <c r="T29" s="101"/>
      <c r="U29" s="101"/>
      <c r="V29" s="286"/>
      <c r="W29" s="286"/>
      <c r="X29" s="101"/>
      <c r="Y29" s="101"/>
      <c r="Z29" s="101"/>
      <c r="AA29" s="101"/>
      <c r="AB29" s="101"/>
      <c r="AC29" s="286"/>
      <c r="AD29" s="286"/>
      <c r="AE29" s="101"/>
      <c r="AF29" s="101"/>
      <c r="AG29" s="101"/>
      <c r="AH29" s="319"/>
      <c r="AI29" s="336"/>
      <c r="AJ29" s="286"/>
      <c r="AK29" s="286"/>
      <c r="AL29" s="114">
        <f t="shared" si="6"/>
        <v>0</v>
      </c>
      <c r="AM29" s="104">
        <f t="shared" si="0"/>
        <v>0</v>
      </c>
      <c r="AN29" s="104">
        <f t="shared" si="1"/>
        <v>0</v>
      </c>
      <c r="AO29" s="104">
        <f t="shared" si="2"/>
        <v>0</v>
      </c>
      <c r="AP29" s="124"/>
      <c r="AQ29" s="239"/>
      <c r="AR29" s="239"/>
      <c r="AS29" s="113">
        <f>IF(ISNA(VLOOKUP(AQ29,'September 2021'!$A$5:$AU$110,46,FALSE)),0,VLOOKUP(AQ29,'September 2021'!$A$5:$AU$110,46,FALSE))</f>
        <v>0</v>
      </c>
      <c r="AT29" s="104">
        <f t="shared" si="5"/>
        <v>0</v>
      </c>
      <c r="AU29" s="208"/>
    </row>
    <row r="30" spans="1:47" s="12" customFormat="1" ht="31.5" customHeight="1">
      <c r="A30" s="163"/>
      <c r="B30" s="163"/>
      <c r="C30" s="353"/>
      <c r="D30" s="362"/>
      <c r="E30" s="362"/>
      <c r="F30" s="362"/>
      <c r="G30" s="101"/>
      <c r="H30" s="235"/>
      <c r="I30" s="235"/>
      <c r="J30" s="101"/>
      <c r="K30" s="101"/>
      <c r="L30" s="101"/>
      <c r="M30" s="101"/>
      <c r="N30" s="101"/>
      <c r="O30" s="286"/>
      <c r="P30" s="286"/>
      <c r="Q30" s="335"/>
      <c r="R30" s="101"/>
      <c r="S30" s="101"/>
      <c r="T30" s="101"/>
      <c r="U30" s="101"/>
      <c r="V30" s="286"/>
      <c r="W30" s="286"/>
      <c r="X30" s="101"/>
      <c r="Y30" s="101"/>
      <c r="Z30" s="101"/>
      <c r="AA30" s="101"/>
      <c r="AB30" s="101"/>
      <c r="AC30" s="286"/>
      <c r="AD30" s="286"/>
      <c r="AE30" s="101"/>
      <c r="AF30" s="101"/>
      <c r="AG30" s="101"/>
      <c r="AH30" s="319"/>
      <c r="AI30" s="336"/>
      <c r="AJ30" s="286"/>
      <c r="AK30" s="286"/>
      <c r="AL30" s="114">
        <f t="shared" si="6"/>
        <v>0</v>
      </c>
      <c r="AM30" s="104">
        <f t="shared" si="0"/>
        <v>0</v>
      </c>
      <c r="AN30" s="104">
        <f t="shared" si="1"/>
        <v>0</v>
      </c>
      <c r="AO30" s="104">
        <f t="shared" si="2"/>
        <v>0</v>
      </c>
      <c r="AP30" s="124"/>
      <c r="AQ30" s="239"/>
      <c r="AR30" s="239"/>
      <c r="AS30" s="113">
        <f>IF(ISNA(VLOOKUP(AQ30,'September 2021'!$A$5:$AU$110,46,FALSE)),0,VLOOKUP(AQ30,'September 2021'!$A$5:$AU$110,46,FALSE))</f>
        <v>0</v>
      </c>
      <c r="AT30" s="104">
        <f t="shared" si="5"/>
        <v>0</v>
      </c>
      <c r="AU30" s="208"/>
    </row>
    <row r="31" spans="1:47" s="12" customFormat="1" ht="31.5" customHeight="1">
      <c r="A31" s="163"/>
      <c r="B31" s="163"/>
      <c r="C31" s="353"/>
      <c r="D31" s="362"/>
      <c r="E31" s="362"/>
      <c r="F31" s="362"/>
      <c r="G31" s="101"/>
      <c r="H31" s="235"/>
      <c r="I31" s="235"/>
      <c r="J31" s="101"/>
      <c r="K31" s="101"/>
      <c r="L31" s="101"/>
      <c r="M31" s="101"/>
      <c r="N31" s="101"/>
      <c r="O31" s="286"/>
      <c r="P31" s="286"/>
      <c r="Q31" s="335"/>
      <c r="R31" s="101"/>
      <c r="S31" s="101"/>
      <c r="T31" s="101"/>
      <c r="U31" s="101"/>
      <c r="V31" s="286"/>
      <c r="W31" s="286"/>
      <c r="X31" s="101"/>
      <c r="Y31" s="101"/>
      <c r="Z31" s="101"/>
      <c r="AA31" s="101"/>
      <c r="AB31" s="101"/>
      <c r="AC31" s="286"/>
      <c r="AD31" s="286"/>
      <c r="AE31" s="101"/>
      <c r="AF31" s="101"/>
      <c r="AG31" s="101"/>
      <c r="AH31" s="319"/>
      <c r="AI31" s="336"/>
      <c r="AJ31" s="286"/>
      <c r="AK31" s="286"/>
      <c r="AL31" s="114">
        <f t="shared" si="6"/>
        <v>0</v>
      </c>
      <c r="AM31" s="104">
        <f t="shared" si="0"/>
        <v>0</v>
      </c>
      <c r="AN31" s="104">
        <f t="shared" si="1"/>
        <v>0</v>
      </c>
      <c r="AO31" s="104">
        <f t="shared" si="2"/>
        <v>0</v>
      </c>
      <c r="AP31" s="124"/>
      <c r="AQ31" s="239"/>
      <c r="AR31" s="239"/>
      <c r="AS31" s="113">
        <f>IF(ISNA(VLOOKUP(AQ31,'September 2021'!$A$5:$AU$110,46,FALSE)),0,VLOOKUP(AQ31,'September 2021'!$A$5:$AU$110,46,FALSE))</f>
        <v>0</v>
      </c>
      <c r="AT31" s="104">
        <f t="shared" si="5"/>
        <v>0</v>
      </c>
      <c r="AU31" s="208"/>
    </row>
    <row r="32" spans="1:47" s="12" customFormat="1" ht="31.5" customHeight="1">
      <c r="A32" s="163"/>
      <c r="B32" s="163"/>
      <c r="C32" s="353"/>
      <c r="D32" s="362"/>
      <c r="E32" s="362"/>
      <c r="F32" s="362"/>
      <c r="G32" s="101"/>
      <c r="H32" s="235"/>
      <c r="I32" s="235"/>
      <c r="J32" s="101"/>
      <c r="K32" s="101"/>
      <c r="L32" s="101"/>
      <c r="M32" s="101"/>
      <c r="N32" s="101"/>
      <c r="O32" s="286"/>
      <c r="P32" s="286"/>
      <c r="Q32" s="335"/>
      <c r="R32" s="101"/>
      <c r="S32" s="101"/>
      <c r="T32" s="101"/>
      <c r="U32" s="101"/>
      <c r="V32" s="286"/>
      <c r="W32" s="286"/>
      <c r="X32" s="101"/>
      <c r="Y32" s="101"/>
      <c r="Z32" s="101"/>
      <c r="AA32" s="101"/>
      <c r="AB32" s="101"/>
      <c r="AC32" s="286"/>
      <c r="AD32" s="286"/>
      <c r="AE32" s="101"/>
      <c r="AF32" s="101"/>
      <c r="AG32" s="101"/>
      <c r="AH32" s="319"/>
      <c r="AI32" s="336"/>
      <c r="AJ32" s="286"/>
      <c r="AK32" s="286"/>
      <c r="AL32" s="114">
        <f t="shared" si="6"/>
        <v>0</v>
      </c>
      <c r="AM32" s="104">
        <f t="shared" si="0"/>
        <v>0</v>
      </c>
      <c r="AN32" s="104">
        <f t="shared" si="1"/>
        <v>0</v>
      </c>
      <c r="AO32" s="104">
        <f t="shared" si="2"/>
        <v>0</v>
      </c>
      <c r="AP32" s="124"/>
      <c r="AQ32" s="239"/>
      <c r="AR32" s="239"/>
      <c r="AS32" s="113">
        <f>IF(ISNA(VLOOKUP(AQ32,'September 2021'!$A$5:$AU$110,46,FALSE)),0,VLOOKUP(AQ32,'September 2021'!$A$5:$AU$110,46,FALSE))</f>
        <v>0</v>
      </c>
      <c r="AT32" s="104">
        <f t="shared" si="5"/>
        <v>0</v>
      </c>
      <c r="AU32" s="208"/>
    </row>
    <row r="33" spans="1:47" s="12" customFormat="1" ht="31.5" customHeight="1">
      <c r="A33" s="163"/>
      <c r="B33" s="163"/>
      <c r="C33" s="353"/>
      <c r="D33" s="362"/>
      <c r="E33" s="362"/>
      <c r="F33" s="362"/>
      <c r="G33" s="101"/>
      <c r="H33" s="235"/>
      <c r="I33" s="235"/>
      <c r="J33" s="101"/>
      <c r="K33" s="101"/>
      <c r="L33" s="101"/>
      <c r="M33" s="101"/>
      <c r="N33" s="101"/>
      <c r="O33" s="286"/>
      <c r="P33" s="286"/>
      <c r="Q33" s="335"/>
      <c r="R33" s="101"/>
      <c r="S33" s="101"/>
      <c r="T33" s="101"/>
      <c r="U33" s="101"/>
      <c r="V33" s="286"/>
      <c r="W33" s="286"/>
      <c r="X33" s="101"/>
      <c r="Y33" s="101"/>
      <c r="Z33" s="101"/>
      <c r="AA33" s="101"/>
      <c r="AB33" s="101"/>
      <c r="AC33" s="286"/>
      <c r="AD33" s="286"/>
      <c r="AE33" s="101"/>
      <c r="AF33" s="101"/>
      <c r="AG33" s="101"/>
      <c r="AH33" s="319"/>
      <c r="AI33" s="336"/>
      <c r="AJ33" s="286"/>
      <c r="AK33" s="286"/>
      <c r="AL33" s="114">
        <f t="shared" si="6"/>
        <v>0</v>
      </c>
      <c r="AM33" s="104">
        <f t="shared" si="0"/>
        <v>0</v>
      </c>
      <c r="AN33" s="104">
        <f t="shared" si="1"/>
        <v>0</v>
      </c>
      <c r="AO33" s="104">
        <f t="shared" si="2"/>
        <v>0</v>
      </c>
      <c r="AP33" s="124"/>
      <c r="AQ33" s="239"/>
      <c r="AR33" s="239"/>
      <c r="AS33" s="113">
        <f>IF(ISNA(VLOOKUP(AQ33,'September 2021'!$A$5:$AU$110,46,FALSE)),0,VLOOKUP(AQ33,'September 2021'!$A$5:$AU$110,46,FALSE))</f>
        <v>0</v>
      </c>
      <c r="AT33" s="104">
        <f t="shared" si="5"/>
        <v>0</v>
      </c>
      <c r="AU33" s="208"/>
    </row>
    <row r="34" spans="1:47" s="12" customFormat="1" ht="31.5" customHeight="1">
      <c r="A34" s="163"/>
      <c r="B34" s="163"/>
      <c r="C34" s="353"/>
      <c r="D34" s="362"/>
      <c r="E34" s="362"/>
      <c r="F34" s="362"/>
      <c r="G34" s="101"/>
      <c r="H34" s="235"/>
      <c r="I34" s="235"/>
      <c r="J34" s="101"/>
      <c r="K34" s="101"/>
      <c r="L34" s="101"/>
      <c r="M34" s="101"/>
      <c r="N34" s="101"/>
      <c r="O34" s="286"/>
      <c r="P34" s="286"/>
      <c r="Q34" s="335"/>
      <c r="R34" s="101"/>
      <c r="S34" s="101"/>
      <c r="T34" s="101"/>
      <c r="U34" s="101"/>
      <c r="V34" s="286"/>
      <c r="W34" s="286"/>
      <c r="X34" s="101"/>
      <c r="Y34" s="101"/>
      <c r="Z34" s="101"/>
      <c r="AA34" s="101"/>
      <c r="AB34" s="101"/>
      <c r="AC34" s="286"/>
      <c r="AD34" s="286"/>
      <c r="AE34" s="101"/>
      <c r="AF34" s="101"/>
      <c r="AG34" s="101"/>
      <c r="AH34" s="319"/>
      <c r="AI34" s="336"/>
      <c r="AJ34" s="286"/>
      <c r="AK34" s="286"/>
      <c r="AL34" s="114">
        <f t="shared" si="6"/>
        <v>0</v>
      </c>
      <c r="AM34" s="104">
        <f t="shared" si="0"/>
        <v>0</v>
      </c>
      <c r="AN34" s="104">
        <f t="shared" si="1"/>
        <v>0</v>
      </c>
      <c r="AO34" s="104">
        <f t="shared" si="2"/>
        <v>0</v>
      </c>
      <c r="AP34" s="124"/>
      <c r="AQ34" s="239"/>
      <c r="AR34" s="239"/>
      <c r="AS34" s="113">
        <f>IF(ISNA(VLOOKUP(AQ34,'September 2021'!$A$5:$AU$110,46,FALSE)),0,VLOOKUP(AQ34,'September 2021'!$A$5:$AU$110,46,FALSE))</f>
        <v>0</v>
      </c>
      <c r="AT34" s="104">
        <f t="shared" si="5"/>
        <v>0</v>
      </c>
      <c r="AU34" s="208"/>
    </row>
    <row r="35" spans="1:47" s="12" customFormat="1" ht="31.5" customHeight="1">
      <c r="A35" s="163"/>
      <c r="B35" s="163"/>
      <c r="C35" s="353"/>
      <c r="D35" s="362"/>
      <c r="E35" s="362"/>
      <c r="F35" s="362"/>
      <c r="G35" s="101"/>
      <c r="H35" s="235"/>
      <c r="I35" s="235"/>
      <c r="J35" s="101"/>
      <c r="K35" s="101"/>
      <c r="L35" s="101"/>
      <c r="M35" s="101"/>
      <c r="N35" s="101"/>
      <c r="O35" s="286"/>
      <c r="P35" s="286"/>
      <c r="Q35" s="335"/>
      <c r="R35" s="101"/>
      <c r="S35" s="101"/>
      <c r="T35" s="101"/>
      <c r="U35" s="101"/>
      <c r="V35" s="286"/>
      <c r="W35" s="286"/>
      <c r="X35" s="101"/>
      <c r="Y35" s="101"/>
      <c r="Z35" s="101"/>
      <c r="AA35" s="101"/>
      <c r="AB35" s="101"/>
      <c r="AC35" s="286"/>
      <c r="AD35" s="286"/>
      <c r="AE35" s="101"/>
      <c r="AF35" s="101"/>
      <c r="AG35" s="101"/>
      <c r="AH35" s="319"/>
      <c r="AI35" s="336"/>
      <c r="AJ35" s="286"/>
      <c r="AK35" s="286"/>
      <c r="AL35" s="114">
        <f t="shared" si="6"/>
        <v>0</v>
      </c>
      <c r="AM35" s="104">
        <f t="shared" si="0"/>
        <v>0</v>
      </c>
      <c r="AN35" s="104">
        <f t="shared" si="1"/>
        <v>0</v>
      </c>
      <c r="AO35" s="104">
        <f t="shared" si="2"/>
        <v>0</v>
      </c>
      <c r="AP35" s="124"/>
      <c r="AQ35" s="239"/>
      <c r="AR35" s="239"/>
      <c r="AS35" s="113">
        <f>IF(ISNA(VLOOKUP(AQ35,'September 2021'!$A$5:$AU$110,46,FALSE)),0,VLOOKUP(AQ35,'September 2021'!$A$5:$AU$110,46,FALSE))</f>
        <v>0</v>
      </c>
      <c r="AT35" s="104">
        <f t="shared" si="5"/>
        <v>0</v>
      </c>
      <c r="AU35" s="208"/>
    </row>
    <row r="36" spans="1:47" s="12" customFormat="1" ht="31.5" customHeight="1">
      <c r="A36" s="163"/>
      <c r="B36" s="163"/>
      <c r="C36" s="353"/>
      <c r="D36" s="362"/>
      <c r="E36" s="362"/>
      <c r="F36" s="362"/>
      <c r="G36" s="101"/>
      <c r="H36" s="235"/>
      <c r="I36" s="235"/>
      <c r="J36" s="101"/>
      <c r="K36" s="101"/>
      <c r="L36" s="101"/>
      <c r="M36" s="101"/>
      <c r="N36" s="101"/>
      <c r="O36" s="286"/>
      <c r="P36" s="286"/>
      <c r="Q36" s="335"/>
      <c r="R36" s="101"/>
      <c r="S36" s="101"/>
      <c r="T36" s="101"/>
      <c r="U36" s="101"/>
      <c r="V36" s="286"/>
      <c r="W36" s="286"/>
      <c r="X36" s="101"/>
      <c r="Y36" s="101"/>
      <c r="Z36" s="101"/>
      <c r="AA36" s="101"/>
      <c r="AB36" s="101"/>
      <c r="AC36" s="286"/>
      <c r="AD36" s="286"/>
      <c r="AE36" s="101"/>
      <c r="AF36" s="101"/>
      <c r="AG36" s="101"/>
      <c r="AH36" s="319"/>
      <c r="AI36" s="336"/>
      <c r="AJ36" s="286"/>
      <c r="AK36" s="286"/>
      <c r="AL36" s="114">
        <f t="shared" si="6"/>
        <v>0</v>
      </c>
      <c r="AM36" s="104">
        <f t="shared" si="0"/>
        <v>0</v>
      </c>
      <c r="AN36" s="104">
        <f t="shared" si="1"/>
        <v>0</v>
      </c>
      <c r="AO36" s="104">
        <f t="shared" si="2"/>
        <v>0</v>
      </c>
      <c r="AP36" s="124"/>
      <c r="AQ36" s="239"/>
      <c r="AR36" s="239"/>
      <c r="AS36" s="113">
        <f>IF(ISNA(VLOOKUP(AQ36,'September 2021'!$A$5:$AU$110,46,FALSE)),0,VLOOKUP(AQ36,'September 2021'!$A$5:$AU$110,46,FALSE))</f>
        <v>0</v>
      </c>
      <c r="AT36" s="104">
        <f t="shared" si="5"/>
        <v>0</v>
      </c>
      <c r="AU36" s="208"/>
    </row>
    <row r="37" spans="1:47" s="13" customFormat="1" ht="31.5" customHeight="1">
      <c r="A37" s="163"/>
      <c r="B37" s="163"/>
      <c r="C37" s="353"/>
      <c r="D37" s="362"/>
      <c r="E37" s="362"/>
      <c r="F37" s="362"/>
      <c r="G37" s="101"/>
      <c r="H37" s="235"/>
      <c r="I37" s="235"/>
      <c r="J37" s="101"/>
      <c r="K37" s="101"/>
      <c r="L37" s="101"/>
      <c r="M37" s="101"/>
      <c r="N37" s="101"/>
      <c r="O37" s="286"/>
      <c r="P37" s="286"/>
      <c r="Q37" s="335"/>
      <c r="R37" s="101"/>
      <c r="S37" s="101"/>
      <c r="T37" s="101"/>
      <c r="U37" s="101"/>
      <c r="V37" s="286"/>
      <c r="W37" s="286"/>
      <c r="X37" s="101"/>
      <c r="Y37" s="101"/>
      <c r="Z37" s="101"/>
      <c r="AA37" s="101"/>
      <c r="AB37" s="101"/>
      <c r="AC37" s="286"/>
      <c r="AD37" s="286"/>
      <c r="AE37" s="101"/>
      <c r="AF37" s="101"/>
      <c r="AG37" s="101"/>
      <c r="AH37" s="319"/>
      <c r="AI37" s="336"/>
      <c r="AJ37" s="286"/>
      <c r="AK37" s="286"/>
      <c r="AL37" s="114">
        <f t="shared" si="6"/>
        <v>0</v>
      </c>
      <c r="AM37" s="104">
        <f t="shared" si="0"/>
        <v>0</v>
      </c>
      <c r="AN37" s="104">
        <f t="shared" si="1"/>
        <v>0</v>
      </c>
      <c r="AO37" s="104">
        <f t="shared" si="2"/>
        <v>0</v>
      </c>
      <c r="AP37" s="124"/>
      <c r="AQ37" s="239">
        <f t="shared" si="3"/>
      </c>
      <c r="AR37" s="239">
        <f t="shared" si="4"/>
      </c>
      <c r="AS37" s="113">
        <f>IF(ISNA(VLOOKUP(AQ37,'September 2021'!$A$5:$AU$110,46,FALSE)),0,VLOOKUP(AQ37,'September 2021'!$A$5:$AU$110,46,FALSE))</f>
        <v>0</v>
      </c>
      <c r="AT37" s="104">
        <f t="shared" si="5"/>
        <v>0</v>
      </c>
      <c r="AU37" s="208"/>
    </row>
    <row r="38" spans="1:47" s="23" customFormat="1" ht="30.75" customHeight="1">
      <c r="A38" s="100"/>
      <c r="B38" s="314"/>
      <c r="C38" s="353"/>
      <c r="D38" s="363"/>
      <c r="E38" s="363"/>
      <c r="F38" s="363"/>
      <c r="G38" s="307"/>
      <c r="H38" s="315"/>
      <c r="I38" s="315"/>
      <c r="J38" s="307"/>
      <c r="K38" s="307"/>
      <c r="L38" s="307"/>
      <c r="M38" s="307"/>
      <c r="N38" s="307"/>
      <c r="O38" s="306"/>
      <c r="P38" s="306"/>
      <c r="Q38" s="350"/>
      <c r="R38" s="307"/>
      <c r="S38" s="307"/>
      <c r="T38" s="307"/>
      <c r="U38" s="307"/>
      <c r="V38" s="306"/>
      <c r="W38" s="306"/>
      <c r="X38" s="307"/>
      <c r="Y38" s="307"/>
      <c r="Z38" s="307"/>
      <c r="AA38" s="307"/>
      <c r="AB38" s="307"/>
      <c r="AC38" s="306"/>
      <c r="AD38" s="306"/>
      <c r="AE38" s="307"/>
      <c r="AF38" s="307"/>
      <c r="AG38" s="307"/>
      <c r="AH38" s="319"/>
      <c r="AI38" s="336"/>
      <c r="AJ38" s="306"/>
      <c r="AK38" s="306"/>
      <c r="AL38" s="114">
        <f t="shared" si="6"/>
        <v>0</v>
      </c>
      <c r="AM38" s="104">
        <f t="shared" si="0"/>
        <v>0</v>
      </c>
      <c r="AN38" s="104">
        <f t="shared" si="1"/>
        <v>0</v>
      </c>
      <c r="AO38" s="104">
        <f t="shared" si="2"/>
        <v>0</v>
      </c>
      <c r="AP38" s="124"/>
      <c r="AQ38" s="239">
        <f t="shared" si="3"/>
      </c>
      <c r="AR38" s="239">
        <f t="shared" si="4"/>
      </c>
      <c r="AS38" s="113">
        <f>IF(ISNA(VLOOKUP(AQ38,'September 2021'!$A$5:$AU$110,46,FALSE)),0,VLOOKUP(AQ38,'September 2021'!$A$5:$AU$110,46,FALSE))</f>
        <v>0</v>
      </c>
      <c r="AT38" s="104">
        <f t="shared" si="5"/>
        <v>0</v>
      </c>
      <c r="AU38" s="309"/>
    </row>
    <row r="39" spans="1:47" s="12" customFormat="1" ht="31.5" customHeight="1">
      <c r="A39" s="100"/>
      <c r="B39" s="100"/>
      <c r="C39" s="353"/>
      <c r="D39" s="362"/>
      <c r="E39" s="362"/>
      <c r="F39" s="362"/>
      <c r="G39" s="101"/>
      <c r="H39" s="235"/>
      <c r="I39" s="235"/>
      <c r="J39" s="101"/>
      <c r="K39" s="101"/>
      <c r="L39" s="101"/>
      <c r="M39" s="101"/>
      <c r="N39" s="101"/>
      <c r="O39" s="286"/>
      <c r="P39" s="286"/>
      <c r="Q39" s="335"/>
      <c r="R39" s="101"/>
      <c r="S39" s="101"/>
      <c r="T39" s="101"/>
      <c r="U39" s="101"/>
      <c r="V39" s="286"/>
      <c r="W39" s="286"/>
      <c r="X39" s="101"/>
      <c r="Y39" s="101"/>
      <c r="Z39" s="101"/>
      <c r="AA39" s="101"/>
      <c r="AB39" s="101"/>
      <c r="AC39" s="286"/>
      <c r="AD39" s="286"/>
      <c r="AE39" s="101"/>
      <c r="AF39" s="101"/>
      <c r="AG39" s="101"/>
      <c r="AH39" s="319"/>
      <c r="AI39" s="336"/>
      <c r="AJ39" s="286"/>
      <c r="AK39" s="286"/>
      <c r="AL39" s="114">
        <f t="shared" si="6"/>
        <v>0</v>
      </c>
      <c r="AM39" s="104">
        <f t="shared" si="0"/>
        <v>0</v>
      </c>
      <c r="AN39" s="104">
        <f t="shared" si="1"/>
        <v>0</v>
      </c>
      <c r="AO39" s="104">
        <f t="shared" si="2"/>
        <v>0</v>
      </c>
      <c r="AP39" s="124"/>
      <c r="AQ39" s="239">
        <f t="shared" si="3"/>
      </c>
      <c r="AR39" s="239">
        <f t="shared" si="4"/>
      </c>
      <c r="AS39" s="113">
        <f>IF(ISNA(VLOOKUP(AQ39,'September 2021'!$A$5:$AU$110,46,FALSE)),0,VLOOKUP(AQ39,'September 2021'!$A$5:$AU$110,46,FALSE))</f>
        <v>0</v>
      </c>
      <c r="AT39" s="104">
        <f t="shared" si="5"/>
        <v>0</v>
      </c>
      <c r="AU39" s="208"/>
    </row>
    <row r="40" spans="1:47" s="12" customFormat="1" ht="31.5" customHeight="1">
      <c r="A40" s="100"/>
      <c r="B40" s="100"/>
      <c r="C40" s="353"/>
      <c r="D40" s="362"/>
      <c r="E40" s="362"/>
      <c r="F40" s="362"/>
      <c r="G40" s="101"/>
      <c r="H40" s="235"/>
      <c r="I40" s="235"/>
      <c r="J40" s="101"/>
      <c r="K40" s="101"/>
      <c r="L40" s="101"/>
      <c r="M40" s="101"/>
      <c r="N40" s="101"/>
      <c r="O40" s="286"/>
      <c r="P40" s="286"/>
      <c r="Q40" s="335"/>
      <c r="R40" s="101"/>
      <c r="S40" s="101"/>
      <c r="T40" s="101"/>
      <c r="U40" s="101"/>
      <c r="V40" s="286"/>
      <c r="W40" s="286"/>
      <c r="X40" s="101"/>
      <c r="Y40" s="101"/>
      <c r="Z40" s="101"/>
      <c r="AA40" s="101"/>
      <c r="AB40" s="101"/>
      <c r="AC40" s="286"/>
      <c r="AD40" s="286"/>
      <c r="AE40" s="101"/>
      <c r="AF40" s="101"/>
      <c r="AG40" s="101"/>
      <c r="AH40" s="319"/>
      <c r="AI40" s="336"/>
      <c r="AJ40" s="286"/>
      <c r="AK40" s="286"/>
      <c r="AL40" s="114">
        <f t="shared" si="6"/>
        <v>0</v>
      </c>
      <c r="AM40" s="104">
        <f t="shared" si="0"/>
        <v>0</v>
      </c>
      <c r="AN40" s="104">
        <f t="shared" si="1"/>
        <v>0</v>
      </c>
      <c r="AO40" s="104">
        <f t="shared" si="2"/>
        <v>0</v>
      </c>
      <c r="AP40" s="124"/>
      <c r="AQ40" s="239">
        <f t="shared" si="3"/>
      </c>
      <c r="AR40" s="239">
        <f t="shared" si="4"/>
      </c>
      <c r="AS40" s="113">
        <f>IF(ISNA(VLOOKUP(AQ40,'September 2021'!$A$5:$AU$110,46,FALSE)),0,VLOOKUP(AQ40,'September 2021'!$A$5:$AU$110,46,FALSE))</f>
        <v>0</v>
      </c>
      <c r="AT40" s="104">
        <f t="shared" si="5"/>
        <v>0</v>
      </c>
      <c r="AU40" s="208"/>
    </row>
    <row r="41" spans="1:47" s="13" customFormat="1" ht="31.5" customHeight="1">
      <c r="A41" s="100"/>
      <c r="B41" s="100"/>
      <c r="C41" s="353"/>
      <c r="D41" s="362"/>
      <c r="E41" s="362"/>
      <c r="F41" s="362"/>
      <c r="G41" s="101"/>
      <c r="H41" s="235"/>
      <c r="I41" s="235"/>
      <c r="J41" s="101"/>
      <c r="K41" s="101"/>
      <c r="L41" s="101"/>
      <c r="M41" s="101"/>
      <c r="N41" s="101"/>
      <c r="O41" s="286"/>
      <c r="P41" s="286"/>
      <c r="Q41" s="335"/>
      <c r="R41" s="101"/>
      <c r="S41" s="101"/>
      <c r="T41" s="101"/>
      <c r="U41" s="101"/>
      <c r="V41" s="286"/>
      <c r="W41" s="286"/>
      <c r="X41" s="101"/>
      <c r="Y41" s="101"/>
      <c r="Z41" s="101"/>
      <c r="AA41" s="101"/>
      <c r="AB41" s="101"/>
      <c r="AC41" s="286"/>
      <c r="AD41" s="286"/>
      <c r="AE41" s="101"/>
      <c r="AF41" s="101"/>
      <c r="AG41" s="101"/>
      <c r="AH41" s="319"/>
      <c r="AI41" s="336"/>
      <c r="AJ41" s="286"/>
      <c r="AK41" s="286"/>
      <c r="AL41" s="114">
        <f t="shared" si="6"/>
        <v>0</v>
      </c>
      <c r="AM41" s="104">
        <f t="shared" si="0"/>
        <v>0</v>
      </c>
      <c r="AN41" s="104">
        <f t="shared" si="1"/>
        <v>0</v>
      </c>
      <c r="AO41" s="104">
        <f t="shared" si="2"/>
        <v>0</v>
      </c>
      <c r="AP41" s="124"/>
      <c r="AQ41" s="239">
        <f t="shared" si="3"/>
      </c>
      <c r="AR41" s="239">
        <f t="shared" si="4"/>
      </c>
      <c r="AS41" s="113">
        <f>IF(ISNA(VLOOKUP(AQ41,'September 2021'!$A$5:$AU$110,46,FALSE)),0,VLOOKUP(AQ41,'September 2021'!$A$5:$AU$110,46,FALSE))</f>
        <v>0</v>
      </c>
      <c r="AT41" s="104">
        <f t="shared" si="5"/>
        <v>0</v>
      </c>
      <c r="AU41" s="208"/>
    </row>
    <row r="42" spans="1:47" s="13" customFormat="1" ht="31.5" customHeight="1">
      <c r="A42" s="100"/>
      <c r="B42" s="100"/>
      <c r="C42" s="353"/>
      <c r="D42" s="362"/>
      <c r="E42" s="362"/>
      <c r="F42" s="362"/>
      <c r="G42" s="101"/>
      <c r="H42" s="235"/>
      <c r="I42" s="235"/>
      <c r="J42" s="101"/>
      <c r="K42" s="101"/>
      <c r="L42" s="101"/>
      <c r="M42" s="101"/>
      <c r="N42" s="101"/>
      <c r="O42" s="286"/>
      <c r="P42" s="286"/>
      <c r="Q42" s="335"/>
      <c r="R42" s="101"/>
      <c r="S42" s="101"/>
      <c r="T42" s="101"/>
      <c r="U42" s="101"/>
      <c r="V42" s="286"/>
      <c r="W42" s="286"/>
      <c r="X42" s="101"/>
      <c r="Y42" s="101"/>
      <c r="Z42" s="101"/>
      <c r="AA42" s="101"/>
      <c r="AB42" s="101"/>
      <c r="AC42" s="286"/>
      <c r="AD42" s="286"/>
      <c r="AE42" s="101"/>
      <c r="AF42" s="101"/>
      <c r="AG42" s="101"/>
      <c r="AH42" s="319"/>
      <c r="AI42" s="336"/>
      <c r="AJ42" s="286"/>
      <c r="AK42" s="286"/>
      <c r="AL42" s="114">
        <f t="shared" si="6"/>
        <v>0</v>
      </c>
      <c r="AM42" s="104">
        <f t="shared" si="0"/>
        <v>0</v>
      </c>
      <c r="AN42" s="104">
        <f t="shared" si="1"/>
        <v>0</v>
      </c>
      <c r="AO42" s="104">
        <f t="shared" si="2"/>
        <v>0</v>
      </c>
      <c r="AP42" s="124"/>
      <c r="AQ42" s="239">
        <f t="shared" si="3"/>
      </c>
      <c r="AR42" s="239">
        <f t="shared" si="4"/>
      </c>
      <c r="AS42" s="113">
        <f>IF(ISNA(VLOOKUP(AQ42,'September 2021'!$A$5:$AU$110,46,FALSE)),0,VLOOKUP(AQ42,'September 2021'!$A$5:$AU$110,46,FALSE))</f>
        <v>0</v>
      </c>
      <c r="AT42" s="104">
        <f t="shared" si="5"/>
        <v>0</v>
      </c>
      <c r="AU42" s="208"/>
    </row>
    <row r="43" spans="1:47" s="12" customFormat="1" ht="31.5" customHeight="1">
      <c r="A43" s="100"/>
      <c r="B43" s="100"/>
      <c r="C43" s="353"/>
      <c r="D43" s="362"/>
      <c r="E43" s="362"/>
      <c r="F43" s="362"/>
      <c r="G43" s="101"/>
      <c r="H43" s="235"/>
      <c r="I43" s="235"/>
      <c r="J43" s="101"/>
      <c r="K43" s="101"/>
      <c r="L43" s="101"/>
      <c r="M43" s="101"/>
      <c r="N43" s="101"/>
      <c r="O43" s="286"/>
      <c r="P43" s="286"/>
      <c r="Q43" s="335"/>
      <c r="R43" s="101"/>
      <c r="S43" s="101"/>
      <c r="T43" s="101"/>
      <c r="U43" s="101"/>
      <c r="V43" s="286"/>
      <c r="W43" s="286"/>
      <c r="X43" s="101"/>
      <c r="Y43" s="101"/>
      <c r="Z43" s="101"/>
      <c r="AA43" s="101"/>
      <c r="AB43" s="101"/>
      <c r="AC43" s="286"/>
      <c r="AD43" s="286"/>
      <c r="AE43" s="101"/>
      <c r="AF43" s="101"/>
      <c r="AG43" s="101"/>
      <c r="AH43" s="319"/>
      <c r="AI43" s="336"/>
      <c r="AJ43" s="286"/>
      <c r="AK43" s="286"/>
      <c r="AL43" s="114">
        <f t="shared" si="6"/>
        <v>0</v>
      </c>
      <c r="AM43" s="104">
        <f t="shared" si="0"/>
        <v>0</v>
      </c>
      <c r="AN43" s="104">
        <f t="shared" si="1"/>
        <v>0</v>
      </c>
      <c r="AO43" s="104">
        <f t="shared" si="2"/>
        <v>0</v>
      </c>
      <c r="AP43" s="124"/>
      <c r="AQ43" s="239">
        <f t="shared" si="3"/>
      </c>
      <c r="AR43" s="239">
        <f t="shared" si="4"/>
      </c>
      <c r="AS43" s="113">
        <f>IF(ISNA(VLOOKUP(AQ43,'September 2021'!$A$5:$AU$110,46,FALSE)),0,VLOOKUP(AQ43,'September 2021'!$A$5:$AU$110,46,FALSE))</f>
        <v>0</v>
      </c>
      <c r="AT43" s="104">
        <f t="shared" si="5"/>
        <v>0</v>
      </c>
      <c r="AU43" s="208"/>
    </row>
    <row r="44" spans="1:47" s="12" customFormat="1" ht="31.5" customHeight="1">
      <c r="A44" s="100"/>
      <c r="B44" s="100"/>
      <c r="C44" s="353"/>
      <c r="D44" s="362"/>
      <c r="E44" s="362"/>
      <c r="F44" s="362"/>
      <c r="G44" s="101"/>
      <c r="H44" s="235"/>
      <c r="I44" s="235"/>
      <c r="J44" s="101"/>
      <c r="K44" s="101"/>
      <c r="L44" s="101"/>
      <c r="M44" s="101"/>
      <c r="N44" s="101"/>
      <c r="O44" s="286"/>
      <c r="P44" s="286"/>
      <c r="Q44" s="335"/>
      <c r="R44" s="101"/>
      <c r="S44" s="101"/>
      <c r="T44" s="101"/>
      <c r="U44" s="101"/>
      <c r="V44" s="286"/>
      <c r="W44" s="286"/>
      <c r="X44" s="101"/>
      <c r="Y44" s="101"/>
      <c r="Z44" s="101"/>
      <c r="AA44" s="101"/>
      <c r="AB44" s="101"/>
      <c r="AC44" s="286"/>
      <c r="AD44" s="286"/>
      <c r="AE44" s="101"/>
      <c r="AF44" s="101"/>
      <c r="AG44" s="101"/>
      <c r="AH44" s="319"/>
      <c r="AI44" s="336"/>
      <c r="AJ44" s="286"/>
      <c r="AK44" s="286"/>
      <c r="AL44" s="114">
        <f t="shared" si="6"/>
        <v>0</v>
      </c>
      <c r="AM44" s="104">
        <f t="shared" si="0"/>
        <v>0</v>
      </c>
      <c r="AN44" s="104">
        <f t="shared" si="1"/>
        <v>0</v>
      </c>
      <c r="AO44" s="104">
        <f t="shared" si="2"/>
        <v>0</v>
      </c>
      <c r="AP44" s="124"/>
      <c r="AQ44" s="239">
        <f t="shared" si="3"/>
      </c>
      <c r="AR44" s="239">
        <f t="shared" si="4"/>
      </c>
      <c r="AS44" s="113">
        <f>IF(ISNA(VLOOKUP(AQ44,'September 2021'!$A$5:$AU$110,46,FALSE)),0,VLOOKUP(AQ44,'September 2021'!$A$5:$AU$110,46,FALSE))</f>
        <v>0</v>
      </c>
      <c r="AT44" s="104">
        <f t="shared" si="5"/>
        <v>0</v>
      </c>
      <c r="AU44" s="208"/>
    </row>
    <row r="45" spans="1:47" s="13" customFormat="1" ht="31.5" customHeight="1">
      <c r="A45" s="100"/>
      <c r="B45" s="100"/>
      <c r="C45" s="353"/>
      <c r="D45" s="362"/>
      <c r="E45" s="362"/>
      <c r="F45" s="362"/>
      <c r="G45" s="101"/>
      <c r="H45" s="235"/>
      <c r="I45" s="235"/>
      <c r="J45" s="101"/>
      <c r="K45" s="101"/>
      <c r="L45" s="101"/>
      <c r="M45" s="101"/>
      <c r="N45" s="101"/>
      <c r="O45" s="286"/>
      <c r="P45" s="286"/>
      <c r="Q45" s="335"/>
      <c r="R45" s="101"/>
      <c r="S45" s="101"/>
      <c r="T45" s="101"/>
      <c r="U45" s="101"/>
      <c r="V45" s="286"/>
      <c r="W45" s="286"/>
      <c r="X45" s="101"/>
      <c r="Y45" s="101"/>
      <c r="Z45" s="101"/>
      <c r="AA45" s="101"/>
      <c r="AB45" s="101"/>
      <c r="AC45" s="286"/>
      <c r="AD45" s="286"/>
      <c r="AE45" s="101"/>
      <c r="AF45" s="101"/>
      <c r="AG45" s="101"/>
      <c r="AH45" s="319"/>
      <c r="AI45" s="336"/>
      <c r="AJ45" s="286"/>
      <c r="AK45" s="286"/>
      <c r="AL45" s="114">
        <f t="shared" si="6"/>
        <v>0</v>
      </c>
      <c r="AM45" s="104">
        <f t="shared" si="0"/>
        <v>0</v>
      </c>
      <c r="AN45" s="104">
        <f t="shared" si="1"/>
        <v>0</v>
      </c>
      <c r="AO45" s="104">
        <f t="shared" si="2"/>
        <v>0</v>
      </c>
      <c r="AP45" s="124"/>
      <c r="AQ45" s="239">
        <f t="shared" si="3"/>
      </c>
      <c r="AR45" s="239">
        <f t="shared" si="4"/>
      </c>
      <c r="AS45" s="113">
        <f>IF(ISNA(VLOOKUP(AQ45,'September 2021'!$A$5:$AU$110,46,FALSE)),0,VLOOKUP(AQ45,'September 2021'!$A$5:$AU$110,46,FALSE))</f>
        <v>0</v>
      </c>
      <c r="AT45" s="104">
        <f t="shared" si="5"/>
        <v>0</v>
      </c>
      <c r="AU45" s="208"/>
    </row>
    <row r="46" spans="1:47" s="13" customFormat="1" ht="31.5" customHeight="1">
      <c r="A46" s="100"/>
      <c r="B46" s="100"/>
      <c r="C46" s="353"/>
      <c r="D46" s="362"/>
      <c r="E46" s="362"/>
      <c r="F46" s="362"/>
      <c r="G46" s="101"/>
      <c r="H46" s="235"/>
      <c r="I46" s="235"/>
      <c r="J46" s="101"/>
      <c r="K46" s="101"/>
      <c r="L46" s="101"/>
      <c r="M46" s="101"/>
      <c r="N46" s="101"/>
      <c r="O46" s="286"/>
      <c r="P46" s="286"/>
      <c r="Q46" s="335"/>
      <c r="R46" s="101"/>
      <c r="S46" s="101"/>
      <c r="T46" s="101"/>
      <c r="U46" s="101"/>
      <c r="V46" s="286"/>
      <c r="W46" s="286"/>
      <c r="X46" s="101"/>
      <c r="Y46" s="101"/>
      <c r="Z46" s="101"/>
      <c r="AA46" s="101"/>
      <c r="AB46" s="101"/>
      <c r="AC46" s="286"/>
      <c r="AD46" s="286"/>
      <c r="AE46" s="101"/>
      <c r="AF46" s="101"/>
      <c r="AG46" s="101"/>
      <c r="AH46" s="319"/>
      <c r="AI46" s="336"/>
      <c r="AJ46" s="286"/>
      <c r="AK46" s="286"/>
      <c r="AL46" s="114">
        <f t="shared" si="6"/>
        <v>0</v>
      </c>
      <c r="AM46" s="104">
        <f t="shared" si="0"/>
        <v>0</v>
      </c>
      <c r="AN46" s="104">
        <f t="shared" si="1"/>
        <v>0</v>
      </c>
      <c r="AO46" s="104">
        <f t="shared" si="2"/>
        <v>0</v>
      </c>
      <c r="AP46" s="124"/>
      <c r="AQ46" s="239">
        <f t="shared" si="3"/>
      </c>
      <c r="AR46" s="239">
        <f t="shared" si="4"/>
      </c>
      <c r="AS46" s="113">
        <f>IF(ISNA(VLOOKUP(AQ46,'September 2021'!$A$5:$AU$110,46,FALSE)),0,VLOOKUP(AQ46,'September 2021'!$A$5:$AU$110,46,FALSE))</f>
        <v>0</v>
      </c>
      <c r="AT46" s="104">
        <f t="shared" si="5"/>
        <v>0</v>
      </c>
      <c r="AU46" s="208"/>
    </row>
    <row r="47" spans="1:47" s="12" customFormat="1" ht="31.5" customHeight="1">
      <c r="A47" s="100"/>
      <c r="B47" s="100"/>
      <c r="C47" s="353"/>
      <c r="D47" s="362"/>
      <c r="E47" s="362"/>
      <c r="F47" s="362"/>
      <c r="G47" s="101"/>
      <c r="H47" s="235"/>
      <c r="I47" s="235"/>
      <c r="J47" s="101"/>
      <c r="K47" s="101"/>
      <c r="L47" s="101"/>
      <c r="M47" s="101"/>
      <c r="N47" s="101"/>
      <c r="O47" s="286"/>
      <c r="P47" s="286"/>
      <c r="Q47" s="335"/>
      <c r="R47" s="101"/>
      <c r="S47" s="101"/>
      <c r="T47" s="101"/>
      <c r="U47" s="101"/>
      <c r="V47" s="286"/>
      <c r="W47" s="286"/>
      <c r="X47" s="101"/>
      <c r="Y47" s="101"/>
      <c r="Z47" s="101"/>
      <c r="AA47" s="101"/>
      <c r="AB47" s="101"/>
      <c r="AC47" s="286"/>
      <c r="AD47" s="286"/>
      <c r="AE47" s="101"/>
      <c r="AF47" s="101"/>
      <c r="AG47" s="101"/>
      <c r="AH47" s="319"/>
      <c r="AI47" s="336"/>
      <c r="AJ47" s="286"/>
      <c r="AK47" s="286"/>
      <c r="AL47" s="114">
        <f t="shared" si="6"/>
        <v>0</v>
      </c>
      <c r="AM47" s="104">
        <f t="shared" si="0"/>
        <v>0</v>
      </c>
      <c r="AN47" s="104">
        <f t="shared" si="1"/>
        <v>0</v>
      </c>
      <c r="AO47" s="104">
        <f t="shared" si="2"/>
        <v>0</v>
      </c>
      <c r="AP47" s="124"/>
      <c r="AQ47" s="239">
        <f t="shared" si="3"/>
      </c>
      <c r="AR47" s="239">
        <f t="shared" si="4"/>
      </c>
      <c r="AS47" s="113">
        <f>IF(ISNA(VLOOKUP(AQ47,'September 2021'!$A$5:$AU$110,46,FALSE)),0,VLOOKUP(AQ47,'September 2021'!$A$5:$AU$110,46,FALSE))</f>
        <v>0</v>
      </c>
      <c r="AT47" s="104">
        <f t="shared" si="5"/>
        <v>0</v>
      </c>
      <c r="AU47" s="208"/>
    </row>
    <row r="48" spans="1:47" s="13" customFormat="1" ht="31.5" customHeight="1">
      <c r="A48" s="100"/>
      <c r="B48" s="100"/>
      <c r="C48" s="353"/>
      <c r="D48" s="362"/>
      <c r="E48" s="362"/>
      <c r="F48" s="362"/>
      <c r="G48" s="101"/>
      <c r="H48" s="235"/>
      <c r="I48" s="235"/>
      <c r="J48" s="101"/>
      <c r="K48" s="101"/>
      <c r="L48" s="101"/>
      <c r="M48" s="101"/>
      <c r="N48" s="101"/>
      <c r="O48" s="286"/>
      <c r="P48" s="286"/>
      <c r="Q48" s="335"/>
      <c r="R48" s="101"/>
      <c r="S48" s="101"/>
      <c r="T48" s="101"/>
      <c r="U48" s="101"/>
      <c r="V48" s="286"/>
      <c r="W48" s="286"/>
      <c r="X48" s="101"/>
      <c r="Y48" s="101"/>
      <c r="Z48" s="101"/>
      <c r="AA48" s="101"/>
      <c r="AB48" s="101"/>
      <c r="AC48" s="286"/>
      <c r="AD48" s="286"/>
      <c r="AE48" s="101"/>
      <c r="AF48" s="101"/>
      <c r="AG48" s="101"/>
      <c r="AH48" s="319"/>
      <c r="AI48" s="336"/>
      <c r="AJ48" s="286"/>
      <c r="AK48" s="286"/>
      <c r="AL48" s="114">
        <f t="shared" si="6"/>
        <v>0</v>
      </c>
      <c r="AM48" s="104">
        <f t="shared" si="0"/>
        <v>0</v>
      </c>
      <c r="AN48" s="104">
        <f t="shared" si="1"/>
        <v>0</v>
      </c>
      <c r="AO48" s="104">
        <f t="shared" si="2"/>
        <v>0</v>
      </c>
      <c r="AP48" s="124"/>
      <c r="AQ48" s="239">
        <f t="shared" si="3"/>
      </c>
      <c r="AR48" s="239">
        <f t="shared" si="4"/>
      </c>
      <c r="AS48" s="113">
        <f>IF(ISNA(VLOOKUP(AQ48,'September 2021'!$A$5:$AU$110,46,FALSE)),0,VLOOKUP(AQ48,'September 2021'!$A$5:$AU$110,46,FALSE))</f>
        <v>0</v>
      </c>
      <c r="AT48" s="104">
        <f t="shared" si="5"/>
        <v>0</v>
      </c>
      <c r="AU48" s="208"/>
    </row>
    <row r="49" spans="1:47" s="12" customFormat="1" ht="31.5" customHeight="1">
      <c r="A49" s="100"/>
      <c r="B49" s="100"/>
      <c r="C49" s="353"/>
      <c r="D49" s="362"/>
      <c r="E49" s="362"/>
      <c r="F49" s="362"/>
      <c r="G49" s="101"/>
      <c r="H49" s="235"/>
      <c r="I49" s="235"/>
      <c r="J49" s="101"/>
      <c r="K49" s="101"/>
      <c r="L49" s="101"/>
      <c r="M49" s="101"/>
      <c r="N49" s="101"/>
      <c r="O49" s="286"/>
      <c r="P49" s="286"/>
      <c r="Q49" s="335"/>
      <c r="R49" s="101"/>
      <c r="S49" s="101"/>
      <c r="T49" s="101"/>
      <c r="U49" s="101"/>
      <c r="V49" s="286"/>
      <c r="W49" s="286"/>
      <c r="X49" s="101"/>
      <c r="Y49" s="101"/>
      <c r="Z49" s="101"/>
      <c r="AA49" s="101"/>
      <c r="AB49" s="101"/>
      <c r="AC49" s="286"/>
      <c r="AD49" s="286"/>
      <c r="AE49" s="101"/>
      <c r="AF49" s="101"/>
      <c r="AG49" s="101"/>
      <c r="AH49" s="319"/>
      <c r="AI49" s="336"/>
      <c r="AJ49" s="286"/>
      <c r="AK49" s="286"/>
      <c r="AL49" s="114">
        <f t="shared" si="6"/>
        <v>0</v>
      </c>
      <c r="AM49" s="104">
        <f t="shared" si="0"/>
        <v>0</v>
      </c>
      <c r="AN49" s="104">
        <f t="shared" si="1"/>
        <v>0</v>
      </c>
      <c r="AO49" s="104">
        <f t="shared" si="2"/>
        <v>0</v>
      </c>
      <c r="AP49" s="124"/>
      <c r="AQ49" s="239">
        <f t="shared" si="3"/>
      </c>
      <c r="AR49" s="239">
        <f t="shared" si="4"/>
      </c>
      <c r="AS49" s="113">
        <f>IF(ISNA(VLOOKUP(AQ49,'September 2021'!$A$5:$AU$110,46,FALSE)),0,VLOOKUP(AQ49,'September 2021'!$A$5:$AU$110,46,FALSE))</f>
        <v>0</v>
      </c>
      <c r="AT49" s="104">
        <f t="shared" si="5"/>
        <v>0</v>
      </c>
      <c r="AU49" s="208"/>
    </row>
    <row r="50" spans="1:47" s="13" customFormat="1" ht="31.5" customHeight="1">
      <c r="A50" s="100"/>
      <c r="B50" s="100"/>
      <c r="C50" s="353"/>
      <c r="D50" s="362"/>
      <c r="E50" s="362"/>
      <c r="F50" s="362"/>
      <c r="G50" s="101"/>
      <c r="H50" s="235"/>
      <c r="I50" s="235"/>
      <c r="J50" s="101"/>
      <c r="K50" s="101"/>
      <c r="L50" s="101"/>
      <c r="M50" s="101"/>
      <c r="N50" s="101"/>
      <c r="O50" s="286"/>
      <c r="P50" s="286"/>
      <c r="Q50" s="335"/>
      <c r="R50" s="101"/>
      <c r="S50" s="101"/>
      <c r="T50" s="101"/>
      <c r="U50" s="101"/>
      <c r="V50" s="286"/>
      <c r="W50" s="286"/>
      <c r="X50" s="101"/>
      <c r="Y50" s="101"/>
      <c r="Z50" s="101"/>
      <c r="AA50" s="101"/>
      <c r="AB50" s="101"/>
      <c r="AC50" s="286"/>
      <c r="AD50" s="286"/>
      <c r="AE50" s="101"/>
      <c r="AF50" s="101"/>
      <c r="AG50" s="101"/>
      <c r="AH50" s="319"/>
      <c r="AI50" s="336"/>
      <c r="AJ50" s="286"/>
      <c r="AK50" s="286"/>
      <c r="AL50" s="114">
        <f t="shared" si="6"/>
        <v>0</v>
      </c>
      <c r="AM50" s="104">
        <f t="shared" si="0"/>
        <v>0</v>
      </c>
      <c r="AN50" s="104">
        <f t="shared" si="1"/>
        <v>0</v>
      </c>
      <c r="AO50" s="104">
        <f t="shared" si="2"/>
        <v>0</v>
      </c>
      <c r="AP50" s="124"/>
      <c r="AQ50" s="239">
        <f t="shared" si="3"/>
      </c>
      <c r="AR50" s="239">
        <f t="shared" si="4"/>
      </c>
      <c r="AS50" s="113">
        <f>IF(ISNA(VLOOKUP(AQ50,'September 2021'!$A$5:$AU$110,46,FALSE)),0,VLOOKUP(AQ50,'September 2021'!$A$5:$AU$110,46,FALSE))</f>
        <v>0</v>
      </c>
      <c r="AT50" s="104">
        <f t="shared" si="5"/>
        <v>0</v>
      </c>
      <c r="AU50" s="208"/>
    </row>
    <row r="51" spans="1:47" s="12" customFormat="1" ht="31.5" customHeight="1">
      <c r="A51" s="100"/>
      <c r="B51" s="100"/>
      <c r="C51" s="353"/>
      <c r="D51" s="362"/>
      <c r="E51" s="362"/>
      <c r="F51" s="362"/>
      <c r="G51" s="101"/>
      <c r="H51" s="235"/>
      <c r="I51" s="235"/>
      <c r="J51" s="101"/>
      <c r="K51" s="101"/>
      <c r="L51" s="101"/>
      <c r="M51" s="101"/>
      <c r="N51" s="101"/>
      <c r="O51" s="286"/>
      <c r="P51" s="286"/>
      <c r="Q51" s="335"/>
      <c r="R51" s="101"/>
      <c r="S51" s="101"/>
      <c r="T51" s="101"/>
      <c r="U51" s="101"/>
      <c r="V51" s="286"/>
      <c r="W51" s="286"/>
      <c r="X51" s="101"/>
      <c r="Y51" s="101"/>
      <c r="Z51" s="101"/>
      <c r="AA51" s="101"/>
      <c r="AB51" s="101"/>
      <c r="AC51" s="286"/>
      <c r="AD51" s="286"/>
      <c r="AE51" s="101"/>
      <c r="AF51" s="101"/>
      <c r="AG51" s="101"/>
      <c r="AH51" s="319"/>
      <c r="AI51" s="336"/>
      <c r="AJ51" s="286"/>
      <c r="AK51" s="286"/>
      <c r="AL51" s="114">
        <f t="shared" si="6"/>
        <v>0</v>
      </c>
      <c r="AM51" s="104">
        <f t="shared" si="0"/>
        <v>0</v>
      </c>
      <c r="AN51" s="104">
        <f t="shared" si="1"/>
        <v>0</v>
      </c>
      <c r="AO51" s="104">
        <f t="shared" si="2"/>
        <v>0</v>
      </c>
      <c r="AP51" s="124"/>
      <c r="AQ51" s="239">
        <f t="shared" si="3"/>
      </c>
      <c r="AR51" s="239">
        <f t="shared" si="4"/>
      </c>
      <c r="AS51" s="113">
        <f>IF(ISNA(VLOOKUP(AQ51,'September 2021'!$A$5:$AU$110,46,FALSE)),0,VLOOKUP(AQ51,'September 2021'!$A$5:$AU$110,46,FALSE))</f>
        <v>0</v>
      </c>
      <c r="AT51" s="104">
        <f t="shared" si="5"/>
        <v>0</v>
      </c>
      <c r="AU51" s="208"/>
    </row>
    <row r="52" spans="1:47" s="13" customFormat="1" ht="31.5" customHeight="1">
      <c r="A52" s="100"/>
      <c r="B52" s="100"/>
      <c r="C52" s="353"/>
      <c r="D52" s="362"/>
      <c r="E52" s="362"/>
      <c r="F52" s="362"/>
      <c r="G52" s="101"/>
      <c r="H52" s="235"/>
      <c r="I52" s="235"/>
      <c r="J52" s="101"/>
      <c r="K52" s="101"/>
      <c r="L52" s="101"/>
      <c r="M52" s="101"/>
      <c r="N52" s="101"/>
      <c r="O52" s="286"/>
      <c r="P52" s="286"/>
      <c r="Q52" s="335"/>
      <c r="R52" s="101"/>
      <c r="S52" s="101"/>
      <c r="T52" s="101"/>
      <c r="U52" s="101"/>
      <c r="V52" s="286"/>
      <c r="W52" s="286"/>
      <c r="X52" s="101"/>
      <c r="Y52" s="101"/>
      <c r="Z52" s="101"/>
      <c r="AA52" s="101"/>
      <c r="AB52" s="101"/>
      <c r="AC52" s="286"/>
      <c r="AD52" s="286"/>
      <c r="AE52" s="101"/>
      <c r="AF52" s="101"/>
      <c r="AG52" s="101"/>
      <c r="AH52" s="319"/>
      <c r="AI52" s="336"/>
      <c r="AJ52" s="286"/>
      <c r="AK52" s="286"/>
      <c r="AL52" s="114">
        <f t="shared" si="6"/>
        <v>0</v>
      </c>
      <c r="AM52" s="104">
        <f t="shared" si="0"/>
        <v>0</v>
      </c>
      <c r="AN52" s="104">
        <f t="shared" si="1"/>
        <v>0</v>
      </c>
      <c r="AO52" s="104">
        <f t="shared" si="2"/>
        <v>0</v>
      </c>
      <c r="AP52" s="124"/>
      <c r="AQ52" s="239">
        <f t="shared" si="3"/>
      </c>
      <c r="AR52" s="239">
        <f t="shared" si="4"/>
      </c>
      <c r="AS52" s="113">
        <f>IF(ISNA(VLOOKUP(AQ52,'September 2021'!$A$5:$AU$110,46,FALSE)),0,VLOOKUP(AQ52,'September 2021'!$A$5:$AU$110,46,FALSE))</f>
        <v>0</v>
      </c>
      <c r="AT52" s="104">
        <f t="shared" si="5"/>
        <v>0</v>
      </c>
      <c r="AU52" s="208"/>
    </row>
    <row r="53" spans="1:47" s="12" customFormat="1" ht="31.5" customHeight="1">
      <c r="A53" s="100"/>
      <c r="B53" s="100"/>
      <c r="C53" s="353"/>
      <c r="D53" s="362"/>
      <c r="E53" s="362"/>
      <c r="F53" s="362"/>
      <c r="G53" s="101"/>
      <c r="H53" s="235"/>
      <c r="I53" s="235"/>
      <c r="J53" s="101"/>
      <c r="K53" s="101"/>
      <c r="L53" s="101"/>
      <c r="M53" s="101"/>
      <c r="N53" s="101"/>
      <c r="O53" s="286"/>
      <c r="P53" s="286"/>
      <c r="Q53" s="335"/>
      <c r="R53" s="101"/>
      <c r="S53" s="101"/>
      <c r="T53" s="101"/>
      <c r="U53" s="101"/>
      <c r="V53" s="286"/>
      <c r="W53" s="286"/>
      <c r="X53" s="101"/>
      <c r="Y53" s="101"/>
      <c r="Z53" s="101"/>
      <c r="AA53" s="101"/>
      <c r="AB53" s="101"/>
      <c r="AC53" s="286"/>
      <c r="AD53" s="286"/>
      <c r="AE53" s="101"/>
      <c r="AF53" s="101"/>
      <c r="AG53" s="101"/>
      <c r="AH53" s="319"/>
      <c r="AI53" s="336"/>
      <c r="AJ53" s="286"/>
      <c r="AK53" s="286"/>
      <c r="AL53" s="114">
        <f t="shared" si="6"/>
        <v>0</v>
      </c>
      <c r="AM53" s="104">
        <f t="shared" si="0"/>
        <v>0</v>
      </c>
      <c r="AN53" s="104">
        <f t="shared" si="1"/>
        <v>0</v>
      </c>
      <c r="AO53" s="104">
        <f t="shared" si="2"/>
        <v>0</v>
      </c>
      <c r="AP53" s="124"/>
      <c r="AQ53" s="239">
        <f t="shared" si="3"/>
      </c>
      <c r="AR53" s="239">
        <f t="shared" si="4"/>
      </c>
      <c r="AS53" s="113">
        <f>IF(ISNA(VLOOKUP(AQ53,'September 2021'!$A$5:$AU$110,46,FALSE)),0,VLOOKUP(AQ53,'September 2021'!$A$5:$AU$110,46,FALSE))</f>
        <v>0</v>
      </c>
      <c r="AT53" s="104">
        <f t="shared" si="5"/>
        <v>0</v>
      </c>
      <c r="AU53" s="208"/>
    </row>
    <row r="54" spans="1:47" s="12" customFormat="1" ht="31.5" customHeight="1">
      <c r="A54" s="100"/>
      <c r="B54" s="100"/>
      <c r="C54" s="353"/>
      <c r="D54" s="362"/>
      <c r="E54" s="362"/>
      <c r="F54" s="362"/>
      <c r="G54" s="101"/>
      <c r="H54" s="235"/>
      <c r="I54" s="235"/>
      <c r="J54" s="101"/>
      <c r="K54" s="101"/>
      <c r="L54" s="101"/>
      <c r="M54" s="101"/>
      <c r="N54" s="101"/>
      <c r="O54" s="286"/>
      <c r="P54" s="286"/>
      <c r="Q54" s="335"/>
      <c r="R54" s="101"/>
      <c r="S54" s="101"/>
      <c r="T54" s="101"/>
      <c r="U54" s="101"/>
      <c r="V54" s="286"/>
      <c r="W54" s="286"/>
      <c r="X54" s="101"/>
      <c r="Y54" s="101"/>
      <c r="Z54" s="101"/>
      <c r="AA54" s="101"/>
      <c r="AB54" s="101"/>
      <c r="AC54" s="286"/>
      <c r="AD54" s="286"/>
      <c r="AE54" s="101"/>
      <c r="AF54" s="101"/>
      <c r="AG54" s="101"/>
      <c r="AH54" s="319"/>
      <c r="AI54" s="336"/>
      <c r="AJ54" s="286"/>
      <c r="AK54" s="286"/>
      <c r="AL54" s="114">
        <f t="shared" si="6"/>
        <v>0</v>
      </c>
      <c r="AM54" s="104">
        <f t="shared" si="0"/>
        <v>0</v>
      </c>
      <c r="AN54" s="104">
        <f t="shared" si="1"/>
        <v>0</v>
      </c>
      <c r="AO54" s="104">
        <f t="shared" si="2"/>
        <v>0</v>
      </c>
      <c r="AP54" s="124"/>
      <c r="AQ54" s="239">
        <f t="shared" si="3"/>
      </c>
      <c r="AR54" s="239">
        <f t="shared" si="4"/>
      </c>
      <c r="AS54" s="113">
        <f>IF(ISNA(VLOOKUP(AQ54,'September 2021'!$A$5:$AU$110,46,FALSE)),0,VLOOKUP(AQ54,'September 2021'!$A$5:$AU$110,46,FALSE))</f>
        <v>0</v>
      </c>
      <c r="AT54" s="104">
        <f t="shared" si="5"/>
        <v>0</v>
      </c>
      <c r="AU54" s="208"/>
    </row>
    <row r="55" spans="1:47" s="12" customFormat="1" ht="31.5" customHeight="1">
      <c r="A55" s="100"/>
      <c r="B55" s="100"/>
      <c r="C55" s="353"/>
      <c r="D55" s="362"/>
      <c r="E55" s="362"/>
      <c r="F55" s="362"/>
      <c r="G55" s="101"/>
      <c r="H55" s="235"/>
      <c r="I55" s="235"/>
      <c r="J55" s="101"/>
      <c r="K55" s="101"/>
      <c r="L55" s="101"/>
      <c r="M55" s="101"/>
      <c r="N55" s="101"/>
      <c r="O55" s="286"/>
      <c r="P55" s="286"/>
      <c r="Q55" s="335"/>
      <c r="R55" s="101"/>
      <c r="S55" s="101"/>
      <c r="T55" s="101"/>
      <c r="U55" s="101"/>
      <c r="V55" s="286"/>
      <c r="W55" s="286"/>
      <c r="X55" s="101"/>
      <c r="Y55" s="101"/>
      <c r="Z55" s="101"/>
      <c r="AA55" s="101"/>
      <c r="AB55" s="101"/>
      <c r="AC55" s="286"/>
      <c r="AD55" s="286"/>
      <c r="AE55" s="101"/>
      <c r="AF55" s="101"/>
      <c r="AG55" s="101"/>
      <c r="AH55" s="319"/>
      <c r="AI55" s="336"/>
      <c r="AJ55" s="286"/>
      <c r="AK55" s="286"/>
      <c r="AL55" s="114">
        <f t="shared" si="6"/>
        <v>0</v>
      </c>
      <c r="AM55" s="104">
        <f t="shared" si="0"/>
        <v>0</v>
      </c>
      <c r="AN55" s="104">
        <f t="shared" si="1"/>
        <v>0</v>
      </c>
      <c r="AO55" s="104">
        <f t="shared" si="2"/>
        <v>0</v>
      </c>
      <c r="AP55" s="124"/>
      <c r="AQ55" s="239">
        <f t="shared" si="3"/>
      </c>
      <c r="AR55" s="239">
        <f t="shared" si="4"/>
      </c>
      <c r="AS55" s="113">
        <f>IF(ISNA(VLOOKUP(AQ55,'September 2021'!$A$5:$AU$110,46,FALSE)),0,VLOOKUP(AQ55,'September 2021'!$A$5:$AU$110,46,FALSE))</f>
        <v>0</v>
      </c>
      <c r="AT55" s="104">
        <f t="shared" si="5"/>
        <v>0</v>
      </c>
      <c r="AU55" s="208"/>
    </row>
    <row r="56" spans="1:47" s="13" customFormat="1" ht="31.5" customHeight="1">
      <c r="A56" s="100"/>
      <c r="B56" s="100"/>
      <c r="C56" s="353"/>
      <c r="D56" s="362"/>
      <c r="E56" s="362"/>
      <c r="F56" s="362"/>
      <c r="G56" s="101"/>
      <c r="H56" s="235"/>
      <c r="I56" s="235"/>
      <c r="J56" s="101"/>
      <c r="K56" s="101"/>
      <c r="L56" s="101"/>
      <c r="M56" s="101"/>
      <c r="N56" s="101"/>
      <c r="O56" s="286"/>
      <c r="P56" s="286"/>
      <c r="Q56" s="335"/>
      <c r="R56" s="101"/>
      <c r="S56" s="101"/>
      <c r="T56" s="101"/>
      <c r="U56" s="101"/>
      <c r="V56" s="286"/>
      <c r="W56" s="286"/>
      <c r="X56" s="101"/>
      <c r="Y56" s="101"/>
      <c r="Z56" s="101"/>
      <c r="AA56" s="101"/>
      <c r="AB56" s="101"/>
      <c r="AC56" s="286"/>
      <c r="AD56" s="286"/>
      <c r="AE56" s="101"/>
      <c r="AF56" s="101"/>
      <c r="AG56" s="101"/>
      <c r="AH56" s="319"/>
      <c r="AI56" s="336"/>
      <c r="AJ56" s="286"/>
      <c r="AK56" s="286"/>
      <c r="AL56" s="114">
        <f t="shared" si="6"/>
        <v>0</v>
      </c>
      <c r="AM56" s="104">
        <f t="shared" si="0"/>
        <v>0</v>
      </c>
      <c r="AN56" s="104">
        <f t="shared" si="1"/>
        <v>0</v>
      </c>
      <c r="AO56" s="104">
        <f t="shared" si="2"/>
        <v>0</v>
      </c>
      <c r="AP56" s="124"/>
      <c r="AQ56" s="239">
        <f t="shared" si="3"/>
      </c>
      <c r="AR56" s="239">
        <f t="shared" si="4"/>
      </c>
      <c r="AS56" s="113">
        <f>IF(ISNA(VLOOKUP(AQ56,'September 2021'!$A$5:$AU$110,46,FALSE)),0,VLOOKUP(AQ56,'September 2021'!$A$5:$AU$110,46,FALSE))</f>
        <v>0</v>
      </c>
      <c r="AT56" s="104">
        <f t="shared" si="5"/>
        <v>0</v>
      </c>
      <c r="AU56" s="208"/>
    </row>
    <row r="57" spans="1:47" s="12" customFormat="1" ht="31.5" customHeight="1">
      <c r="A57" s="100"/>
      <c r="B57" s="100"/>
      <c r="C57" s="353"/>
      <c r="D57" s="362"/>
      <c r="E57" s="362"/>
      <c r="F57" s="362"/>
      <c r="G57" s="101"/>
      <c r="H57" s="235"/>
      <c r="I57" s="235"/>
      <c r="J57" s="101"/>
      <c r="K57" s="101"/>
      <c r="L57" s="101"/>
      <c r="M57" s="101"/>
      <c r="N57" s="101"/>
      <c r="O57" s="286"/>
      <c r="P57" s="286"/>
      <c r="Q57" s="335"/>
      <c r="R57" s="101"/>
      <c r="S57" s="101"/>
      <c r="T57" s="101"/>
      <c r="U57" s="101"/>
      <c r="V57" s="286"/>
      <c r="W57" s="286"/>
      <c r="X57" s="101"/>
      <c r="Y57" s="101"/>
      <c r="Z57" s="101"/>
      <c r="AA57" s="101"/>
      <c r="AB57" s="101"/>
      <c r="AC57" s="286"/>
      <c r="AD57" s="286"/>
      <c r="AE57" s="101"/>
      <c r="AF57" s="101"/>
      <c r="AG57" s="101"/>
      <c r="AH57" s="319"/>
      <c r="AI57" s="336"/>
      <c r="AJ57" s="286"/>
      <c r="AK57" s="286"/>
      <c r="AL57" s="114">
        <f t="shared" si="6"/>
        <v>0</v>
      </c>
      <c r="AM57" s="104">
        <f t="shared" si="0"/>
        <v>0</v>
      </c>
      <c r="AN57" s="104">
        <f t="shared" si="1"/>
        <v>0</v>
      </c>
      <c r="AO57" s="104">
        <f t="shared" si="2"/>
        <v>0</v>
      </c>
      <c r="AP57" s="124"/>
      <c r="AQ57" s="239">
        <f t="shared" si="3"/>
      </c>
      <c r="AR57" s="239">
        <f t="shared" si="4"/>
      </c>
      <c r="AS57" s="113">
        <f>IF(ISNA(VLOOKUP(AQ57,'September 2021'!$A$5:$AU$110,46,FALSE)),0,VLOOKUP(AQ57,'September 2021'!$A$5:$AU$110,46,FALSE))</f>
        <v>0</v>
      </c>
      <c r="AT57" s="104">
        <f t="shared" si="5"/>
        <v>0</v>
      </c>
      <c r="AU57" s="208"/>
    </row>
    <row r="58" spans="1:47" s="13" customFormat="1" ht="31.5" customHeight="1">
      <c r="A58" s="100"/>
      <c r="B58" s="100"/>
      <c r="C58" s="353"/>
      <c r="D58" s="362"/>
      <c r="E58" s="362"/>
      <c r="F58" s="362"/>
      <c r="G58" s="101"/>
      <c r="H58" s="235"/>
      <c r="I58" s="235"/>
      <c r="J58" s="101"/>
      <c r="K58" s="101"/>
      <c r="L58" s="101"/>
      <c r="M58" s="101"/>
      <c r="N58" s="101"/>
      <c r="O58" s="286"/>
      <c r="P58" s="286"/>
      <c r="Q58" s="335"/>
      <c r="R58" s="101"/>
      <c r="S58" s="101"/>
      <c r="T58" s="101"/>
      <c r="U58" s="101"/>
      <c r="V58" s="286"/>
      <c r="W58" s="286"/>
      <c r="X58" s="101"/>
      <c r="Y58" s="101"/>
      <c r="Z58" s="101"/>
      <c r="AA58" s="101"/>
      <c r="AB58" s="101"/>
      <c r="AC58" s="286"/>
      <c r="AD58" s="286"/>
      <c r="AE58" s="101"/>
      <c r="AF58" s="101"/>
      <c r="AG58" s="101"/>
      <c r="AH58" s="319"/>
      <c r="AI58" s="336"/>
      <c r="AJ58" s="286"/>
      <c r="AK58" s="286"/>
      <c r="AL58" s="114">
        <f t="shared" si="6"/>
        <v>0</v>
      </c>
      <c r="AM58" s="104">
        <f t="shared" si="0"/>
        <v>0</v>
      </c>
      <c r="AN58" s="104">
        <f t="shared" si="1"/>
        <v>0</v>
      </c>
      <c r="AO58" s="104">
        <f t="shared" si="2"/>
        <v>0</v>
      </c>
      <c r="AP58" s="124"/>
      <c r="AQ58" s="239">
        <f t="shared" si="3"/>
      </c>
      <c r="AR58" s="239">
        <f t="shared" si="4"/>
      </c>
      <c r="AS58" s="113">
        <f>IF(ISNA(VLOOKUP(AQ58,'September 2021'!$A$5:$AU$110,46,FALSE)),0,VLOOKUP(AQ58,'September 2021'!$A$5:$AU$110,46,FALSE))</f>
        <v>0</v>
      </c>
      <c r="AT58" s="104">
        <f t="shared" si="5"/>
        <v>0</v>
      </c>
      <c r="AU58" s="208"/>
    </row>
    <row r="59" spans="1:47" s="12" customFormat="1" ht="31.5" customHeight="1">
      <c r="A59" s="100"/>
      <c r="B59" s="100"/>
      <c r="C59" s="353"/>
      <c r="D59" s="362"/>
      <c r="E59" s="362"/>
      <c r="F59" s="362"/>
      <c r="G59" s="101"/>
      <c r="H59" s="235"/>
      <c r="I59" s="235"/>
      <c r="J59" s="101"/>
      <c r="K59" s="101"/>
      <c r="L59" s="101"/>
      <c r="M59" s="101"/>
      <c r="N59" s="101"/>
      <c r="O59" s="286"/>
      <c r="P59" s="286"/>
      <c r="Q59" s="335"/>
      <c r="R59" s="101"/>
      <c r="S59" s="101"/>
      <c r="T59" s="101"/>
      <c r="U59" s="101"/>
      <c r="V59" s="286"/>
      <c r="W59" s="286"/>
      <c r="X59" s="101"/>
      <c r="Y59" s="101"/>
      <c r="Z59" s="101"/>
      <c r="AA59" s="101"/>
      <c r="AB59" s="101"/>
      <c r="AC59" s="286"/>
      <c r="AD59" s="286"/>
      <c r="AE59" s="101"/>
      <c r="AF59" s="101"/>
      <c r="AG59" s="101"/>
      <c r="AH59" s="319"/>
      <c r="AI59" s="336"/>
      <c r="AJ59" s="286"/>
      <c r="AK59" s="286"/>
      <c r="AL59" s="114">
        <f t="shared" si="6"/>
        <v>0</v>
      </c>
      <c r="AM59" s="104">
        <f t="shared" si="0"/>
        <v>0</v>
      </c>
      <c r="AN59" s="104">
        <f t="shared" si="1"/>
        <v>0</v>
      </c>
      <c r="AO59" s="104">
        <f t="shared" si="2"/>
        <v>0</v>
      </c>
      <c r="AP59" s="124"/>
      <c r="AQ59" s="239">
        <f t="shared" si="3"/>
      </c>
      <c r="AR59" s="239">
        <f t="shared" si="4"/>
      </c>
      <c r="AS59" s="113">
        <f>IF(ISNA(VLOOKUP(AQ59,'September 2021'!$A$5:$AU$110,46,FALSE)),0,VLOOKUP(AQ59,'September 2021'!$A$5:$AU$110,46,FALSE))</f>
        <v>0</v>
      </c>
      <c r="AT59" s="104">
        <f t="shared" si="5"/>
        <v>0</v>
      </c>
      <c r="AU59" s="208"/>
    </row>
    <row r="60" spans="1:47" s="13" customFormat="1" ht="31.5" customHeight="1">
      <c r="A60" s="100"/>
      <c r="B60" s="100"/>
      <c r="C60" s="353"/>
      <c r="D60" s="362"/>
      <c r="E60" s="362"/>
      <c r="F60" s="362"/>
      <c r="G60" s="101"/>
      <c r="H60" s="235"/>
      <c r="I60" s="235"/>
      <c r="J60" s="101"/>
      <c r="K60" s="101"/>
      <c r="L60" s="101"/>
      <c r="M60" s="101"/>
      <c r="N60" s="101"/>
      <c r="O60" s="286"/>
      <c r="P60" s="286"/>
      <c r="Q60" s="335"/>
      <c r="R60" s="101"/>
      <c r="S60" s="101"/>
      <c r="T60" s="101"/>
      <c r="U60" s="101"/>
      <c r="V60" s="286"/>
      <c r="W60" s="286"/>
      <c r="X60" s="101"/>
      <c r="Y60" s="101"/>
      <c r="Z60" s="101"/>
      <c r="AA60" s="101"/>
      <c r="AB60" s="101"/>
      <c r="AC60" s="286"/>
      <c r="AD60" s="286"/>
      <c r="AE60" s="101"/>
      <c r="AF60" s="101"/>
      <c r="AG60" s="101"/>
      <c r="AH60" s="319"/>
      <c r="AI60" s="336"/>
      <c r="AJ60" s="286"/>
      <c r="AK60" s="286"/>
      <c r="AL60" s="114">
        <f t="shared" si="6"/>
        <v>0</v>
      </c>
      <c r="AM60" s="104">
        <f t="shared" si="0"/>
        <v>0</v>
      </c>
      <c r="AN60" s="104">
        <f t="shared" si="1"/>
        <v>0</v>
      </c>
      <c r="AO60" s="104">
        <f t="shared" si="2"/>
        <v>0</v>
      </c>
      <c r="AP60" s="124"/>
      <c r="AQ60" s="239">
        <f t="shared" si="3"/>
      </c>
      <c r="AR60" s="239">
        <f t="shared" si="4"/>
      </c>
      <c r="AS60" s="113">
        <f>IF(ISNA(VLOOKUP(AQ60,'September 2021'!$A$5:$AU$110,46,FALSE)),0,VLOOKUP(AQ60,'September 2021'!$A$5:$AU$110,46,FALSE))</f>
        <v>0</v>
      </c>
      <c r="AT60" s="104">
        <f t="shared" si="5"/>
        <v>0</v>
      </c>
      <c r="AU60" s="208"/>
    </row>
    <row r="61" spans="1:47" s="12" customFormat="1" ht="31.5" customHeight="1">
      <c r="A61" s="100"/>
      <c r="B61" s="100"/>
      <c r="C61" s="353"/>
      <c r="D61" s="362"/>
      <c r="E61" s="362"/>
      <c r="F61" s="362"/>
      <c r="G61" s="101"/>
      <c r="H61" s="235"/>
      <c r="I61" s="235"/>
      <c r="J61" s="101"/>
      <c r="K61" s="101"/>
      <c r="L61" s="101"/>
      <c r="M61" s="101"/>
      <c r="N61" s="101"/>
      <c r="O61" s="286"/>
      <c r="P61" s="286"/>
      <c r="Q61" s="335"/>
      <c r="R61" s="101"/>
      <c r="S61" s="101"/>
      <c r="T61" s="101"/>
      <c r="U61" s="101"/>
      <c r="V61" s="286"/>
      <c r="W61" s="286"/>
      <c r="X61" s="101"/>
      <c r="Y61" s="101"/>
      <c r="Z61" s="101"/>
      <c r="AA61" s="101"/>
      <c r="AB61" s="101"/>
      <c r="AC61" s="286"/>
      <c r="AD61" s="286"/>
      <c r="AE61" s="101"/>
      <c r="AF61" s="101"/>
      <c r="AG61" s="101"/>
      <c r="AH61" s="319"/>
      <c r="AI61" s="336"/>
      <c r="AJ61" s="286"/>
      <c r="AK61" s="286"/>
      <c r="AL61" s="114">
        <f t="shared" si="6"/>
        <v>0</v>
      </c>
      <c r="AM61" s="104">
        <f t="shared" si="0"/>
        <v>0</v>
      </c>
      <c r="AN61" s="104">
        <f t="shared" si="1"/>
        <v>0</v>
      </c>
      <c r="AO61" s="104">
        <f t="shared" si="2"/>
        <v>0</v>
      </c>
      <c r="AP61" s="124"/>
      <c r="AQ61" s="239">
        <f t="shared" si="3"/>
      </c>
      <c r="AR61" s="239">
        <f t="shared" si="4"/>
      </c>
      <c r="AS61" s="113">
        <f>IF(ISNA(VLOOKUP(AQ61,'September 2021'!$A$5:$AU$110,46,FALSE)),0,VLOOKUP(AQ61,'September 2021'!$A$5:$AU$110,46,FALSE))</f>
        <v>0</v>
      </c>
      <c r="AT61" s="104">
        <f t="shared" si="5"/>
        <v>0</v>
      </c>
      <c r="AU61" s="208"/>
    </row>
    <row r="62" spans="1:47" s="13" customFormat="1" ht="31.5" customHeight="1">
      <c r="A62" s="100"/>
      <c r="B62" s="100"/>
      <c r="C62" s="353"/>
      <c r="D62" s="362"/>
      <c r="E62" s="362"/>
      <c r="F62" s="362"/>
      <c r="G62" s="101"/>
      <c r="H62" s="235"/>
      <c r="I62" s="235"/>
      <c r="J62" s="101"/>
      <c r="K62" s="101"/>
      <c r="L62" s="101"/>
      <c r="M62" s="101"/>
      <c r="N62" s="101"/>
      <c r="O62" s="286"/>
      <c r="P62" s="286"/>
      <c r="Q62" s="335"/>
      <c r="R62" s="101"/>
      <c r="S62" s="101"/>
      <c r="T62" s="101"/>
      <c r="U62" s="101"/>
      <c r="V62" s="286"/>
      <c r="W62" s="286"/>
      <c r="X62" s="101"/>
      <c r="Y62" s="101"/>
      <c r="Z62" s="101"/>
      <c r="AA62" s="101"/>
      <c r="AB62" s="101"/>
      <c r="AC62" s="286"/>
      <c r="AD62" s="286"/>
      <c r="AE62" s="101"/>
      <c r="AF62" s="101"/>
      <c r="AG62" s="101"/>
      <c r="AH62" s="319"/>
      <c r="AI62" s="336"/>
      <c r="AJ62" s="286"/>
      <c r="AK62" s="286"/>
      <c r="AL62" s="114">
        <f t="shared" si="6"/>
        <v>0</v>
      </c>
      <c r="AM62" s="104">
        <f t="shared" si="0"/>
        <v>0</v>
      </c>
      <c r="AN62" s="104">
        <f t="shared" si="1"/>
        <v>0</v>
      </c>
      <c r="AO62" s="104">
        <f t="shared" si="2"/>
        <v>0</v>
      </c>
      <c r="AP62" s="124"/>
      <c r="AQ62" s="239">
        <f t="shared" si="3"/>
      </c>
      <c r="AR62" s="239">
        <f t="shared" si="4"/>
      </c>
      <c r="AS62" s="113">
        <f>IF(ISNA(VLOOKUP(AQ62,'September 2021'!$A$5:$AU$110,46,FALSE)),0,VLOOKUP(AQ62,'September 2021'!$A$5:$AU$110,46,FALSE))</f>
        <v>0</v>
      </c>
      <c r="AT62" s="104">
        <f t="shared" si="5"/>
        <v>0</v>
      </c>
      <c r="AU62" s="208"/>
    </row>
    <row r="63" spans="1:47" s="12" customFormat="1" ht="31.5" customHeight="1">
      <c r="A63" s="100"/>
      <c r="B63" s="100"/>
      <c r="C63" s="353"/>
      <c r="D63" s="362"/>
      <c r="E63" s="362"/>
      <c r="F63" s="362"/>
      <c r="G63" s="101"/>
      <c r="H63" s="235"/>
      <c r="I63" s="235"/>
      <c r="J63" s="101"/>
      <c r="K63" s="101"/>
      <c r="L63" s="101"/>
      <c r="M63" s="101"/>
      <c r="N63" s="101"/>
      <c r="O63" s="286"/>
      <c r="P63" s="286"/>
      <c r="Q63" s="335"/>
      <c r="R63" s="101"/>
      <c r="S63" s="101"/>
      <c r="T63" s="101"/>
      <c r="U63" s="101"/>
      <c r="V63" s="286"/>
      <c r="W63" s="286"/>
      <c r="X63" s="101"/>
      <c r="Y63" s="101"/>
      <c r="Z63" s="101"/>
      <c r="AA63" s="101"/>
      <c r="AB63" s="101"/>
      <c r="AC63" s="286"/>
      <c r="AD63" s="286"/>
      <c r="AE63" s="101"/>
      <c r="AF63" s="101"/>
      <c r="AG63" s="101"/>
      <c r="AH63" s="319"/>
      <c r="AI63" s="336"/>
      <c r="AJ63" s="286"/>
      <c r="AK63" s="286"/>
      <c r="AL63" s="114">
        <f t="shared" si="6"/>
        <v>0</v>
      </c>
      <c r="AM63" s="104">
        <f t="shared" si="0"/>
        <v>0</v>
      </c>
      <c r="AN63" s="104">
        <f t="shared" si="1"/>
        <v>0</v>
      </c>
      <c r="AO63" s="104">
        <f t="shared" si="2"/>
        <v>0</v>
      </c>
      <c r="AP63" s="124"/>
      <c r="AQ63" s="239">
        <f t="shared" si="3"/>
      </c>
      <c r="AR63" s="239">
        <f t="shared" si="4"/>
      </c>
      <c r="AS63" s="113">
        <f>IF(ISNA(VLOOKUP(AQ63,'September 2021'!$A$5:$AU$110,46,FALSE)),0,VLOOKUP(AQ63,'September 2021'!$A$5:$AU$110,46,FALSE))</f>
        <v>0</v>
      </c>
      <c r="AT63" s="104">
        <f t="shared" si="5"/>
        <v>0</v>
      </c>
      <c r="AU63" s="208"/>
    </row>
    <row r="64" spans="1:47" s="13" customFormat="1" ht="31.5" customHeight="1">
      <c r="A64" s="100"/>
      <c r="B64" s="100"/>
      <c r="C64" s="353"/>
      <c r="D64" s="362"/>
      <c r="E64" s="362"/>
      <c r="F64" s="362"/>
      <c r="G64" s="101"/>
      <c r="H64" s="235"/>
      <c r="I64" s="235"/>
      <c r="J64" s="101"/>
      <c r="K64" s="101"/>
      <c r="L64" s="101"/>
      <c r="M64" s="101"/>
      <c r="N64" s="101"/>
      <c r="O64" s="286"/>
      <c r="P64" s="286"/>
      <c r="Q64" s="335"/>
      <c r="R64" s="101"/>
      <c r="S64" s="101"/>
      <c r="T64" s="101"/>
      <c r="U64" s="101"/>
      <c r="V64" s="286"/>
      <c r="W64" s="286"/>
      <c r="X64" s="101"/>
      <c r="Y64" s="101"/>
      <c r="Z64" s="101"/>
      <c r="AA64" s="101"/>
      <c r="AB64" s="101"/>
      <c r="AC64" s="286"/>
      <c r="AD64" s="286"/>
      <c r="AE64" s="101"/>
      <c r="AF64" s="101"/>
      <c r="AG64" s="101"/>
      <c r="AH64" s="319"/>
      <c r="AI64" s="336"/>
      <c r="AJ64" s="286"/>
      <c r="AK64" s="286"/>
      <c r="AL64" s="114">
        <f t="shared" si="6"/>
        <v>0</v>
      </c>
      <c r="AM64" s="104">
        <f t="shared" si="0"/>
        <v>0</v>
      </c>
      <c r="AN64" s="104">
        <f t="shared" si="1"/>
        <v>0</v>
      </c>
      <c r="AO64" s="104">
        <f t="shared" si="2"/>
        <v>0</v>
      </c>
      <c r="AP64" s="124"/>
      <c r="AQ64" s="239">
        <f t="shared" si="3"/>
      </c>
      <c r="AR64" s="239">
        <f t="shared" si="4"/>
      </c>
      <c r="AS64" s="113">
        <f>IF(ISNA(VLOOKUP(AQ64,'September 2021'!$A$5:$AU$110,46,FALSE)),0,VLOOKUP(AQ64,'September 2021'!$A$5:$AU$110,46,FALSE))</f>
        <v>0</v>
      </c>
      <c r="AT64" s="104">
        <f t="shared" si="5"/>
        <v>0</v>
      </c>
      <c r="AU64" s="208"/>
    </row>
    <row r="65" spans="1:47" s="12" customFormat="1" ht="31.5" customHeight="1">
      <c r="A65" s="100"/>
      <c r="B65" s="100"/>
      <c r="C65" s="353"/>
      <c r="D65" s="362"/>
      <c r="E65" s="362"/>
      <c r="F65" s="362"/>
      <c r="G65" s="101"/>
      <c r="H65" s="235"/>
      <c r="I65" s="235"/>
      <c r="J65" s="101"/>
      <c r="K65" s="101"/>
      <c r="L65" s="101"/>
      <c r="M65" s="101"/>
      <c r="N65" s="101"/>
      <c r="O65" s="286"/>
      <c r="P65" s="286"/>
      <c r="Q65" s="335"/>
      <c r="R65" s="101"/>
      <c r="S65" s="101"/>
      <c r="T65" s="101"/>
      <c r="U65" s="101"/>
      <c r="V65" s="286"/>
      <c r="W65" s="286"/>
      <c r="X65" s="101"/>
      <c r="Y65" s="101"/>
      <c r="Z65" s="101"/>
      <c r="AA65" s="101"/>
      <c r="AB65" s="101"/>
      <c r="AC65" s="286"/>
      <c r="AD65" s="286"/>
      <c r="AE65" s="101"/>
      <c r="AF65" s="101"/>
      <c r="AG65" s="101"/>
      <c r="AH65" s="319"/>
      <c r="AI65" s="336"/>
      <c r="AJ65" s="286"/>
      <c r="AK65" s="286"/>
      <c r="AL65" s="114">
        <f t="shared" si="6"/>
        <v>0</v>
      </c>
      <c r="AM65" s="104">
        <f t="shared" si="0"/>
        <v>0</v>
      </c>
      <c r="AN65" s="104">
        <f t="shared" si="1"/>
        <v>0</v>
      </c>
      <c r="AO65" s="104">
        <f t="shared" si="2"/>
        <v>0</v>
      </c>
      <c r="AP65" s="124"/>
      <c r="AQ65" s="239">
        <f t="shared" si="3"/>
      </c>
      <c r="AR65" s="239">
        <f t="shared" si="4"/>
      </c>
      <c r="AS65" s="113">
        <f>IF(ISNA(VLOOKUP(AQ65,'September 2021'!$A$5:$AU$110,46,FALSE)),0,VLOOKUP(AQ65,'September 2021'!$A$5:$AU$110,46,FALSE))</f>
        <v>0</v>
      </c>
      <c r="AT65" s="104">
        <f t="shared" si="5"/>
        <v>0</v>
      </c>
      <c r="AU65" s="208"/>
    </row>
    <row r="66" spans="1:47" s="13" customFormat="1" ht="31.5" customHeight="1">
      <c r="A66" s="100"/>
      <c r="B66" s="100"/>
      <c r="C66" s="353"/>
      <c r="D66" s="362"/>
      <c r="E66" s="362"/>
      <c r="F66" s="362"/>
      <c r="G66" s="101"/>
      <c r="H66" s="235"/>
      <c r="I66" s="235"/>
      <c r="J66" s="101"/>
      <c r="K66" s="101"/>
      <c r="L66" s="101"/>
      <c r="M66" s="101"/>
      <c r="N66" s="101"/>
      <c r="O66" s="286"/>
      <c r="P66" s="286"/>
      <c r="Q66" s="335"/>
      <c r="R66" s="101"/>
      <c r="S66" s="101"/>
      <c r="T66" s="101"/>
      <c r="U66" s="101"/>
      <c r="V66" s="286"/>
      <c r="W66" s="286"/>
      <c r="X66" s="101"/>
      <c r="Y66" s="101"/>
      <c r="Z66" s="101"/>
      <c r="AA66" s="101"/>
      <c r="AB66" s="101"/>
      <c r="AC66" s="286"/>
      <c r="AD66" s="286"/>
      <c r="AE66" s="101"/>
      <c r="AF66" s="101"/>
      <c r="AG66" s="101"/>
      <c r="AH66" s="319"/>
      <c r="AI66" s="336"/>
      <c r="AJ66" s="286"/>
      <c r="AK66" s="286"/>
      <c r="AL66" s="114">
        <f t="shared" si="6"/>
        <v>0</v>
      </c>
      <c r="AM66" s="104">
        <f t="shared" si="0"/>
        <v>0</v>
      </c>
      <c r="AN66" s="104">
        <f t="shared" si="1"/>
        <v>0</v>
      </c>
      <c r="AO66" s="104">
        <f t="shared" si="2"/>
        <v>0</v>
      </c>
      <c r="AP66" s="124"/>
      <c r="AQ66" s="239">
        <f t="shared" si="3"/>
      </c>
      <c r="AR66" s="239">
        <f t="shared" si="4"/>
      </c>
      <c r="AS66" s="113">
        <f>IF(ISNA(VLOOKUP(AQ66,'September 2021'!$A$5:$AU$110,46,FALSE)),0,VLOOKUP(AQ66,'September 2021'!$A$5:$AU$110,46,FALSE))</f>
        <v>0</v>
      </c>
      <c r="AT66" s="104">
        <f t="shared" si="5"/>
        <v>0</v>
      </c>
      <c r="AU66" s="208"/>
    </row>
    <row r="67" spans="1:47" s="12" customFormat="1" ht="31.5" customHeight="1">
      <c r="A67" s="100"/>
      <c r="B67" s="100"/>
      <c r="C67" s="353"/>
      <c r="D67" s="362"/>
      <c r="E67" s="362"/>
      <c r="F67" s="362"/>
      <c r="G67" s="101"/>
      <c r="H67" s="235"/>
      <c r="I67" s="235"/>
      <c r="J67" s="101"/>
      <c r="K67" s="101"/>
      <c r="L67" s="101"/>
      <c r="M67" s="101"/>
      <c r="N67" s="101"/>
      <c r="O67" s="286"/>
      <c r="P67" s="286"/>
      <c r="Q67" s="335"/>
      <c r="R67" s="101"/>
      <c r="S67" s="101"/>
      <c r="T67" s="101"/>
      <c r="U67" s="101"/>
      <c r="V67" s="286"/>
      <c r="W67" s="286"/>
      <c r="X67" s="101"/>
      <c r="Y67" s="101"/>
      <c r="Z67" s="101"/>
      <c r="AA67" s="101"/>
      <c r="AB67" s="101"/>
      <c r="AC67" s="286"/>
      <c r="AD67" s="286"/>
      <c r="AE67" s="101"/>
      <c r="AF67" s="101"/>
      <c r="AG67" s="101"/>
      <c r="AH67" s="319"/>
      <c r="AI67" s="336"/>
      <c r="AJ67" s="286"/>
      <c r="AK67" s="286"/>
      <c r="AL67" s="114">
        <f t="shared" si="6"/>
        <v>0</v>
      </c>
      <c r="AM67" s="104">
        <f t="shared" si="0"/>
        <v>0</v>
      </c>
      <c r="AN67" s="104">
        <f t="shared" si="1"/>
        <v>0</v>
      </c>
      <c r="AO67" s="104">
        <f t="shared" si="2"/>
        <v>0</v>
      </c>
      <c r="AP67" s="124"/>
      <c r="AQ67" s="239">
        <f t="shared" si="3"/>
      </c>
      <c r="AR67" s="239">
        <f t="shared" si="4"/>
      </c>
      <c r="AS67" s="113">
        <f>IF(ISNA(VLOOKUP(AQ67,'September 2021'!$A$5:$AU$110,46,FALSE)),0,VLOOKUP(AQ67,'September 2021'!$A$5:$AU$110,46,FALSE))</f>
        <v>0</v>
      </c>
      <c r="AT67" s="104">
        <f t="shared" si="5"/>
        <v>0</v>
      </c>
      <c r="AU67" s="208"/>
    </row>
    <row r="68" spans="1:47" s="13" customFormat="1" ht="31.5" customHeight="1">
      <c r="A68" s="100"/>
      <c r="B68" s="100"/>
      <c r="C68" s="353"/>
      <c r="D68" s="362"/>
      <c r="E68" s="362"/>
      <c r="F68" s="362"/>
      <c r="G68" s="101"/>
      <c r="H68" s="235"/>
      <c r="I68" s="235"/>
      <c r="J68" s="101"/>
      <c r="K68" s="101"/>
      <c r="L68" s="101"/>
      <c r="M68" s="101"/>
      <c r="N68" s="101"/>
      <c r="O68" s="286"/>
      <c r="P68" s="286"/>
      <c r="Q68" s="335"/>
      <c r="R68" s="101"/>
      <c r="S68" s="101"/>
      <c r="T68" s="101"/>
      <c r="U68" s="101"/>
      <c r="V68" s="286"/>
      <c r="W68" s="286"/>
      <c r="X68" s="101"/>
      <c r="Y68" s="101"/>
      <c r="Z68" s="101"/>
      <c r="AA68" s="101"/>
      <c r="AB68" s="101"/>
      <c r="AC68" s="286"/>
      <c r="AD68" s="286"/>
      <c r="AE68" s="101"/>
      <c r="AF68" s="101"/>
      <c r="AG68" s="101"/>
      <c r="AH68" s="319"/>
      <c r="AI68" s="336"/>
      <c r="AJ68" s="286"/>
      <c r="AK68" s="286"/>
      <c r="AL68" s="114">
        <f t="shared" si="6"/>
        <v>0</v>
      </c>
      <c r="AM68" s="104">
        <f t="shared" si="0"/>
        <v>0</v>
      </c>
      <c r="AN68" s="104">
        <f t="shared" si="1"/>
        <v>0</v>
      </c>
      <c r="AO68" s="104">
        <f t="shared" si="2"/>
        <v>0</v>
      </c>
      <c r="AP68" s="124"/>
      <c r="AQ68" s="239">
        <f aca="true" t="shared" si="7" ref="AQ68:AQ99">IF(A68="","",A68)</f>
      </c>
      <c r="AR68" s="239">
        <f aca="true" t="shared" si="8" ref="AR68:AR99">IF(B68="","",B68)</f>
      </c>
      <c r="AS68" s="113">
        <f>IF(ISNA(VLOOKUP(AQ68,'September 2021'!$A$5:$AU$110,46,FALSE)),0,VLOOKUP(AQ68,'September 2021'!$A$5:$AU$110,46,FALSE))</f>
        <v>0</v>
      </c>
      <c r="AT68" s="104">
        <f t="shared" si="5"/>
        <v>0</v>
      </c>
      <c r="AU68" s="208"/>
    </row>
    <row r="69" spans="1:47" s="12" customFormat="1" ht="31.5" customHeight="1">
      <c r="A69" s="100"/>
      <c r="B69" s="100"/>
      <c r="C69" s="353"/>
      <c r="D69" s="362"/>
      <c r="E69" s="362"/>
      <c r="F69" s="362"/>
      <c r="G69" s="101"/>
      <c r="H69" s="235"/>
      <c r="I69" s="235"/>
      <c r="J69" s="101"/>
      <c r="K69" s="101"/>
      <c r="L69" s="101"/>
      <c r="M69" s="101"/>
      <c r="N69" s="101"/>
      <c r="O69" s="286"/>
      <c r="P69" s="286"/>
      <c r="Q69" s="335"/>
      <c r="R69" s="101"/>
      <c r="S69" s="101"/>
      <c r="T69" s="101"/>
      <c r="U69" s="101"/>
      <c r="V69" s="286"/>
      <c r="W69" s="286"/>
      <c r="X69" s="101"/>
      <c r="Y69" s="101"/>
      <c r="Z69" s="101"/>
      <c r="AA69" s="101"/>
      <c r="AB69" s="101"/>
      <c r="AC69" s="286"/>
      <c r="AD69" s="286"/>
      <c r="AE69" s="101"/>
      <c r="AF69" s="101"/>
      <c r="AG69" s="101"/>
      <c r="AH69" s="319"/>
      <c r="AI69" s="336"/>
      <c r="AJ69" s="286"/>
      <c r="AK69" s="286"/>
      <c r="AL69" s="114">
        <f t="shared" si="6"/>
        <v>0</v>
      </c>
      <c r="AM69" s="104">
        <f aca="true" t="shared" si="9" ref="AM69:AN108">SUM(H69+O69+V69+AC69+AJ69)</f>
        <v>0</v>
      </c>
      <c r="AN69" s="104">
        <f t="shared" si="9"/>
        <v>0</v>
      </c>
      <c r="AO69" s="104">
        <f aca="true" t="shared" si="10" ref="AO69:AO108">AM69-AN69</f>
        <v>0</v>
      </c>
      <c r="AP69" s="124"/>
      <c r="AQ69" s="239">
        <f t="shared" si="7"/>
      </c>
      <c r="AR69" s="239">
        <f t="shared" si="8"/>
      </c>
      <c r="AS69" s="113">
        <f>IF(ISNA(VLOOKUP(AQ69,'September 2021'!$A$5:$AU$110,46,FALSE)),0,VLOOKUP(AQ69,'September 2021'!$A$5:$AU$110,46,FALSE))</f>
        <v>0</v>
      </c>
      <c r="AT69" s="104">
        <f aca="true" t="shared" si="11" ref="AT69:AT108">AS69+AO69</f>
        <v>0</v>
      </c>
      <c r="AU69" s="208"/>
    </row>
    <row r="70" spans="1:47" s="13" customFormat="1" ht="31.5" customHeight="1">
      <c r="A70" s="100"/>
      <c r="B70" s="100"/>
      <c r="C70" s="353"/>
      <c r="D70" s="362"/>
      <c r="E70" s="362"/>
      <c r="F70" s="362"/>
      <c r="G70" s="101"/>
      <c r="H70" s="235"/>
      <c r="I70" s="235"/>
      <c r="J70" s="101"/>
      <c r="K70" s="101"/>
      <c r="L70" s="101"/>
      <c r="M70" s="101"/>
      <c r="N70" s="101"/>
      <c r="O70" s="286"/>
      <c r="P70" s="286"/>
      <c r="Q70" s="335"/>
      <c r="R70" s="101"/>
      <c r="S70" s="101"/>
      <c r="T70" s="101"/>
      <c r="U70" s="101"/>
      <c r="V70" s="286"/>
      <c r="W70" s="286"/>
      <c r="X70" s="101"/>
      <c r="Y70" s="101"/>
      <c r="Z70" s="101"/>
      <c r="AA70" s="101"/>
      <c r="AB70" s="101"/>
      <c r="AC70" s="286"/>
      <c r="AD70" s="286"/>
      <c r="AE70" s="101"/>
      <c r="AF70" s="101"/>
      <c r="AG70" s="101"/>
      <c r="AH70" s="319"/>
      <c r="AI70" s="336"/>
      <c r="AJ70" s="286"/>
      <c r="AK70" s="286"/>
      <c r="AL70" s="114">
        <f aca="true" t="shared" si="12" ref="AL70:AL108">COUNTIF(C70:AJ70,"x")</f>
        <v>0</v>
      </c>
      <c r="AM70" s="104">
        <f t="shared" si="9"/>
        <v>0</v>
      </c>
      <c r="AN70" s="104">
        <f t="shared" si="9"/>
        <v>0</v>
      </c>
      <c r="AO70" s="104">
        <f t="shared" si="10"/>
        <v>0</v>
      </c>
      <c r="AP70" s="124"/>
      <c r="AQ70" s="239">
        <f t="shared" si="7"/>
      </c>
      <c r="AR70" s="239">
        <f t="shared" si="8"/>
      </c>
      <c r="AS70" s="113">
        <f>IF(ISNA(VLOOKUP(AQ70,'September 2021'!$A$5:$AU$110,46,FALSE)),0,VLOOKUP(AQ70,'September 2021'!$A$5:$AU$110,46,FALSE))</f>
        <v>0</v>
      </c>
      <c r="AT70" s="104">
        <f t="shared" si="11"/>
        <v>0</v>
      </c>
      <c r="AU70" s="208"/>
    </row>
    <row r="71" spans="1:47" s="12" customFormat="1" ht="31.5" customHeight="1">
      <c r="A71" s="100"/>
      <c r="B71" s="100"/>
      <c r="C71" s="353"/>
      <c r="D71" s="362"/>
      <c r="E71" s="362"/>
      <c r="F71" s="362"/>
      <c r="G71" s="101"/>
      <c r="H71" s="235"/>
      <c r="I71" s="235"/>
      <c r="J71" s="101"/>
      <c r="K71" s="101"/>
      <c r="L71" s="101"/>
      <c r="M71" s="101"/>
      <c r="N71" s="101"/>
      <c r="O71" s="286"/>
      <c r="P71" s="286"/>
      <c r="Q71" s="335"/>
      <c r="R71" s="101"/>
      <c r="S71" s="101"/>
      <c r="T71" s="101"/>
      <c r="U71" s="101"/>
      <c r="V71" s="286"/>
      <c r="W71" s="286"/>
      <c r="X71" s="101"/>
      <c r="Y71" s="101"/>
      <c r="Z71" s="101"/>
      <c r="AA71" s="101"/>
      <c r="AB71" s="101"/>
      <c r="AC71" s="286"/>
      <c r="AD71" s="286"/>
      <c r="AE71" s="101"/>
      <c r="AF71" s="101"/>
      <c r="AG71" s="101"/>
      <c r="AH71" s="319"/>
      <c r="AI71" s="336"/>
      <c r="AJ71" s="286"/>
      <c r="AK71" s="286"/>
      <c r="AL71" s="114">
        <f t="shared" si="12"/>
        <v>0</v>
      </c>
      <c r="AM71" s="104">
        <f t="shared" si="9"/>
        <v>0</v>
      </c>
      <c r="AN71" s="104">
        <f t="shared" si="9"/>
        <v>0</v>
      </c>
      <c r="AO71" s="104">
        <f t="shared" si="10"/>
        <v>0</v>
      </c>
      <c r="AP71" s="124"/>
      <c r="AQ71" s="239">
        <f t="shared" si="7"/>
      </c>
      <c r="AR71" s="239">
        <f t="shared" si="8"/>
      </c>
      <c r="AS71" s="113">
        <f>IF(ISNA(VLOOKUP(AQ71,'September 2021'!$A$5:$AU$110,46,FALSE)),0,VLOOKUP(AQ71,'September 2021'!$A$5:$AU$110,46,FALSE))</f>
        <v>0</v>
      </c>
      <c r="AT71" s="104">
        <f t="shared" si="11"/>
        <v>0</v>
      </c>
      <c r="AU71" s="208"/>
    </row>
    <row r="72" spans="1:47" s="13" customFormat="1" ht="31.5" customHeight="1">
      <c r="A72" s="100"/>
      <c r="B72" s="100"/>
      <c r="C72" s="353"/>
      <c r="D72" s="362"/>
      <c r="E72" s="362"/>
      <c r="F72" s="362"/>
      <c r="G72" s="101"/>
      <c r="H72" s="235"/>
      <c r="I72" s="235"/>
      <c r="J72" s="101"/>
      <c r="K72" s="101"/>
      <c r="L72" s="101"/>
      <c r="M72" s="101"/>
      <c r="N72" s="101"/>
      <c r="O72" s="286"/>
      <c r="P72" s="286"/>
      <c r="Q72" s="335"/>
      <c r="R72" s="101"/>
      <c r="S72" s="101"/>
      <c r="T72" s="101"/>
      <c r="U72" s="101"/>
      <c r="V72" s="286"/>
      <c r="W72" s="286"/>
      <c r="X72" s="101"/>
      <c r="Y72" s="101"/>
      <c r="Z72" s="101"/>
      <c r="AA72" s="101"/>
      <c r="AB72" s="101"/>
      <c r="AC72" s="286"/>
      <c r="AD72" s="286"/>
      <c r="AE72" s="101"/>
      <c r="AF72" s="101"/>
      <c r="AG72" s="101"/>
      <c r="AH72" s="319"/>
      <c r="AI72" s="336"/>
      <c r="AJ72" s="286"/>
      <c r="AK72" s="286"/>
      <c r="AL72" s="114">
        <f t="shared" si="12"/>
        <v>0</v>
      </c>
      <c r="AM72" s="104">
        <f t="shared" si="9"/>
        <v>0</v>
      </c>
      <c r="AN72" s="104">
        <f t="shared" si="9"/>
        <v>0</v>
      </c>
      <c r="AO72" s="104">
        <f t="shared" si="10"/>
        <v>0</v>
      </c>
      <c r="AP72" s="124"/>
      <c r="AQ72" s="239">
        <f t="shared" si="7"/>
      </c>
      <c r="AR72" s="239">
        <f t="shared" si="8"/>
      </c>
      <c r="AS72" s="113">
        <f>IF(ISNA(VLOOKUP(AQ72,'September 2021'!$A$5:$AU$110,46,FALSE)),0,VLOOKUP(AQ72,'September 2021'!$A$5:$AU$110,46,FALSE))</f>
        <v>0</v>
      </c>
      <c r="AT72" s="104">
        <f t="shared" si="11"/>
        <v>0</v>
      </c>
      <c r="AU72" s="208"/>
    </row>
    <row r="73" spans="1:47" s="12" customFormat="1" ht="31.5" customHeight="1">
      <c r="A73" s="100"/>
      <c r="B73" s="100"/>
      <c r="C73" s="353"/>
      <c r="D73" s="362"/>
      <c r="E73" s="362"/>
      <c r="F73" s="362"/>
      <c r="G73" s="101"/>
      <c r="H73" s="235"/>
      <c r="I73" s="235"/>
      <c r="J73" s="101"/>
      <c r="K73" s="101"/>
      <c r="L73" s="101"/>
      <c r="M73" s="101"/>
      <c r="N73" s="101"/>
      <c r="O73" s="286"/>
      <c r="P73" s="286"/>
      <c r="Q73" s="335"/>
      <c r="R73" s="101"/>
      <c r="S73" s="101"/>
      <c r="T73" s="101"/>
      <c r="U73" s="101"/>
      <c r="V73" s="286"/>
      <c r="W73" s="286"/>
      <c r="X73" s="101"/>
      <c r="Y73" s="101"/>
      <c r="Z73" s="101"/>
      <c r="AA73" s="101"/>
      <c r="AB73" s="101"/>
      <c r="AC73" s="286"/>
      <c r="AD73" s="286"/>
      <c r="AE73" s="101"/>
      <c r="AF73" s="101"/>
      <c r="AG73" s="101"/>
      <c r="AH73" s="319"/>
      <c r="AI73" s="336"/>
      <c r="AJ73" s="286"/>
      <c r="AK73" s="286"/>
      <c r="AL73" s="114">
        <f t="shared" si="12"/>
        <v>0</v>
      </c>
      <c r="AM73" s="104">
        <f t="shared" si="9"/>
        <v>0</v>
      </c>
      <c r="AN73" s="104">
        <f t="shared" si="9"/>
        <v>0</v>
      </c>
      <c r="AO73" s="104">
        <f t="shared" si="10"/>
        <v>0</v>
      </c>
      <c r="AP73" s="124"/>
      <c r="AQ73" s="239">
        <f t="shared" si="7"/>
      </c>
      <c r="AR73" s="239">
        <f t="shared" si="8"/>
      </c>
      <c r="AS73" s="113">
        <f>IF(ISNA(VLOOKUP(AQ73,'September 2021'!$A$5:$AU$110,46,FALSE)),0,VLOOKUP(AQ73,'September 2021'!$A$5:$AU$110,46,FALSE))</f>
        <v>0</v>
      </c>
      <c r="AT73" s="104">
        <f t="shared" si="11"/>
        <v>0</v>
      </c>
      <c r="AU73" s="208"/>
    </row>
    <row r="74" spans="1:47" s="13" customFormat="1" ht="31.5" customHeight="1">
      <c r="A74" s="100"/>
      <c r="B74" s="100"/>
      <c r="C74" s="353"/>
      <c r="D74" s="362"/>
      <c r="E74" s="362"/>
      <c r="F74" s="362"/>
      <c r="G74" s="101"/>
      <c r="H74" s="235"/>
      <c r="I74" s="235"/>
      <c r="J74" s="101"/>
      <c r="K74" s="101"/>
      <c r="L74" s="101"/>
      <c r="M74" s="101"/>
      <c r="N74" s="101"/>
      <c r="O74" s="286"/>
      <c r="P74" s="286"/>
      <c r="Q74" s="335"/>
      <c r="R74" s="101"/>
      <c r="S74" s="101"/>
      <c r="T74" s="101"/>
      <c r="U74" s="101"/>
      <c r="V74" s="286"/>
      <c r="W74" s="286"/>
      <c r="X74" s="101"/>
      <c r="Y74" s="101"/>
      <c r="Z74" s="101"/>
      <c r="AA74" s="101"/>
      <c r="AB74" s="101"/>
      <c r="AC74" s="286"/>
      <c r="AD74" s="286"/>
      <c r="AE74" s="101"/>
      <c r="AF74" s="101"/>
      <c r="AG74" s="101"/>
      <c r="AH74" s="319"/>
      <c r="AI74" s="336"/>
      <c r="AJ74" s="286"/>
      <c r="AK74" s="286"/>
      <c r="AL74" s="114">
        <f t="shared" si="12"/>
        <v>0</v>
      </c>
      <c r="AM74" s="104">
        <f t="shared" si="9"/>
        <v>0</v>
      </c>
      <c r="AN74" s="104">
        <f t="shared" si="9"/>
        <v>0</v>
      </c>
      <c r="AO74" s="104">
        <f t="shared" si="10"/>
        <v>0</v>
      </c>
      <c r="AP74" s="124"/>
      <c r="AQ74" s="239">
        <f t="shared" si="7"/>
      </c>
      <c r="AR74" s="239">
        <f t="shared" si="8"/>
      </c>
      <c r="AS74" s="113">
        <f>IF(ISNA(VLOOKUP(AQ74,'September 2021'!$A$5:$AU$110,46,FALSE)),0,VLOOKUP(AQ74,'September 2021'!$A$5:$AU$110,46,FALSE))</f>
        <v>0</v>
      </c>
      <c r="AT74" s="104">
        <f t="shared" si="11"/>
        <v>0</v>
      </c>
      <c r="AU74" s="208"/>
    </row>
    <row r="75" spans="1:47" s="12" customFormat="1" ht="31.5" customHeight="1">
      <c r="A75" s="100"/>
      <c r="B75" s="100"/>
      <c r="C75" s="353"/>
      <c r="D75" s="362"/>
      <c r="E75" s="362"/>
      <c r="F75" s="362"/>
      <c r="G75" s="101"/>
      <c r="H75" s="235"/>
      <c r="I75" s="235"/>
      <c r="J75" s="101"/>
      <c r="K75" s="101"/>
      <c r="L75" s="101"/>
      <c r="M75" s="101"/>
      <c r="N75" s="101"/>
      <c r="O75" s="286"/>
      <c r="P75" s="286"/>
      <c r="Q75" s="335"/>
      <c r="R75" s="101"/>
      <c r="S75" s="101"/>
      <c r="T75" s="101"/>
      <c r="U75" s="101"/>
      <c r="V75" s="286"/>
      <c r="W75" s="286"/>
      <c r="X75" s="101"/>
      <c r="Y75" s="101"/>
      <c r="Z75" s="101"/>
      <c r="AA75" s="101"/>
      <c r="AB75" s="101"/>
      <c r="AC75" s="286"/>
      <c r="AD75" s="286"/>
      <c r="AE75" s="101"/>
      <c r="AF75" s="101"/>
      <c r="AG75" s="101"/>
      <c r="AH75" s="319"/>
      <c r="AI75" s="336"/>
      <c r="AJ75" s="286"/>
      <c r="AK75" s="286"/>
      <c r="AL75" s="114">
        <f t="shared" si="12"/>
        <v>0</v>
      </c>
      <c r="AM75" s="104">
        <f t="shared" si="9"/>
        <v>0</v>
      </c>
      <c r="AN75" s="104">
        <f t="shared" si="9"/>
        <v>0</v>
      </c>
      <c r="AO75" s="104">
        <f t="shared" si="10"/>
        <v>0</v>
      </c>
      <c r="AP75" s="124"/>
      <c r="AQ75" s="239">
        <f t="shared" si="7"/>
      </c>
      <c r="AR75" s="239">
        <f t="shared" si="8"/>
      </c>
      <c r="AS75" s="113">
        <f>IF(ISNA(VLOOKUP(AQ75,'September 2021'!$A$5:$AU$110,46,FALSE)),0,VLOOKUP(AQ75,'September 2021'!$A$5:$AU$110,46,FALSE))</f>
        <v>0</v>
      </c>
      <c r="AT75" s="104">
        <f t="shared" si="11"/>
        <v>0</v>
      </c>
      <c r="AU75" s="208"/>
    </row>
    <row r="76" spans="1:47" s="13" customFormat="1" ht="31.5" customHeight="1">
      <c r="A76" s="100"/>
      <c r="B76" s="100"/>
      <c r="C76" s="353"/>
      <c r="D76" s="362"/>
      <c r="E76" s="362"/>
      <c r="F76" s="362"/>
      <c r="G76" s="101"/>
      <c r="H76" s="235"/>
      <c r="I76" s="235"/>
      <c r="J76" s="101"/>
      <c r="K76" s="101"/>
      <c r="L76" s="101"/>
      <c r="M76" s="101"/>
      <c r="N76" s="101"/>
      <c r="O76" s="286"/>
      <c r="P76" s="286"/>
      <c r="Q76" s="335"/>
      <c r="R76" s="101"/>
      <c r="S76" s="101"/>
      <c r="T76" s="101"/>
      <c r="U76" s="101"/>
      <c r="V76" s="286"/>
      <c r="W76" s="286"/>
      <c r="X76" s="101"/>
      <c r="Y76" s="101"/>
      <c r="Z76" s="101"/>
      <c r="AA76" s="101"/>
      <c r="AB76" s="101"/>
      <c r="AC76" s="286"/>
      <c r="AD76" s="286"/>
      <c r="AE76" s="101"/>
      <c r="AF76" s="101"/>
      <c r="AG76" s="101"/>
      <c r="AH76" s="319"/>
      <c r="AI76" s="336"/>
      <c r="AJ76" s="286"/>
      <c r="AK76" s="286"/>
      <c r="AL76" s="114">
        <f t="shared" si="12"/>
        <v>0</v>
      </c>
      <c r="AM76" s="104">
        <f t="shared" si="9"/>
        <v>0</v>
      </c>
      <c r="AN76" s="104">
        <f t="shared" si="9"/>
        <v>0</v>
      </c>
      <c r="AO76" s="104">
        <f t="shared" si="10"/>
        <v>0</v>
      </c>
      <c r="AP76" s="124"/>
      <c r="AQ76" s="239">
        <f t="shared" si="7"/>
      </c>
      <c r="AR76" s="239">
        <f t="shared" si="8"/>
      </c>
      <c r="AS76" s="113">
        <f>IF(ISNA(VLOOKUP(AQ76,'September 2021'!$A$5:$AU$110,46,FALSE)),0,VLOOKUP(AQ76,'September 2021'!$A$5:$AU$110,46,FALSE))</f>
        <v>0</v>
      </c>
      <c r="AT76" s="104">
        <f t="shared" si="11"/>
        <v>0</v>
      </c>
      <c r="AU76" s="208"/>
    </row>
    <row r="77" spans="1:47" s="12" customFormat="1" ht="31.5" customHeight="1">
      <c r="A77" s="100"/>
      <c r="B77" s="100"/>
      <c r="C77" s="353"/>
      <c r="D77" s="362"/>
      <c r="E77" s="362"/>
      <c r="F77" s="362"/>
      <c r="G77" s="101"/>
      <c r="H77" s="235"/>
      <c r="I77" s="235"/>
      <c r="J77" s="101"/>
      <c r="K77" s="101"/>
      <c r="L77" s="101"/>
      <c r="M77" s="101"/>
      <c r="N77" s="101"/>
      <c r="O77" s="286"/>
      <c r="P77" s="286"/>
      <c r="Q77" s="335"/>
      <c r="R77" s="101"/>
      <c r="S77" s="101"/>
      <c r="T77" s="101"/>
      <c r="U77" s="101"/>
      <c r="V77" s="286"/>
      <c r="W77" s="286"/>
      <c r="X77" s="101"/>
      <c r="Y77" s="101"/>
      <c r="Z77" s="101"/>
      <c r="AA77" s="101"/>
      <c r="AB77" s="101"/>
      <c r="AC77" s="286"/>
      <c r="AD77" s="286"/>
      <c r="AE77" s="101"/>
      <c r="AF77" s="101"/>
      <c r="AG77" s="101"/>
      <c r="AH77" s="319"/>
      <c r="AI77" s="336"/>
      <c r="AJ77" s="286"/>
      <c r="AK77" s="286"/>
      <c r="AL77" s="114">
        <f t="shared" si="12"/>
        <v>0</v>
      </c>
      <c r="AM77" s="104">
        <f t="shared" si="9"/>
        <v>0</v>
      </c>
      <c r="AN77" s="104">
        <f t="shared" si="9"/>
        <v>0</v>
      </c>
      <c r="AO77" s="104">
        <f t="shared" si="10"/>
        <v>0</v>
      </c>
      <c r="AP77" s="124"/>
      <c r="AQ77" s="239">
        <f t="shared" si="7"/>
      </c>
      <c r="AR77" s="239">
        <f t="shared" si="8"/>
      </c>
      <c r="AS77" s="113">
        <f>IF(ISNA(VLOOKUP(AQ77,'September 2021'!$A$5:$AU$110,46,FALSE)),0,VLOOKUP(AQ77,'September 2021'!$A$5:$AU$110,46,FALSE))</f>
        <v>0</v>
      </c>
      <c r="AT77" s="104">
        <f t="shared" si="11"/>
        <v>0</v>
      </c>
      <c r="AU77" s="208"/>
    </row>
    <row r="78" spans="1:47" s="13" customFormat="1" ht="31.5" customHeight="1">
      <c r="A78" s="100"/>
      <c r="B78" s="100"/>
      <c r="C78" s="353"/>
      <c r="D78" s="362"/>
      <c r="E78" s="362"/>
      <c r="F78" s="362"/>
      <c r="G78" s="101"/>
      <c r="H78" s="235"/>
      <c r="I78" s="235"/>
      <c r="J78" s="101"/>
      <c r="K78" s="101"/>
      <c r="L78" s="101"/>
      <c r="M78" s="101"/>
      <c r="N78" s="101"/>
      <c r="O78" s="286"/>
      <c r="P78" s="286"/>
      <c r="Q78" s="335"/>
      <c r="R78" s="101"/>
      <c r="S78" s="101"/>
      <c r="T78" s="101"/>
      <c r="U78" s="101"/>
      <c r="V78" s="286"/>
      <c r="W78" s="286"/>
      <c r="X78" s="101"/>
      <c r="Y78" s="101"/>
      <c r="Z78" s="101"/>
      <c r="AA78" s="101"/>
      <c r="AB78" s="101"/>
      <c r="AC78" s="286"/>
      <c r="AD78" s="286"/>
      <c r="AE78" s="101"/>
      <c r="AF78" s="101"/>
      <c r="AG78" s="101"/>
      <c r="AH78" s="319"/>
      <c r="AI78" s="336"/>
      <c r="AJ78" s="286"/>
      <c r="AK78" s="286"/>
      <c r="AL78" s="114">
        <f t="shared" si="12"/>
        <v>0</v>
      </c>
      <c r="AM78" s="104">
        <f t="shared" si="9"/>
        <v>0</v>
      </c>
      <c r="AN78" s="104">
        <f t="shared" si="9"/>
        <v>0</v>
      </c>
      <c r="AO78" s="104">
        <f t="shared" si="10"/>
        <v>0</v>
      </c>
      <c r="AP78" s="124"/>
      <c r="AQ78" s="239">
        <f t="shared" si="7"/>
      </c>
      <c r="AR78" s="239">
        <f t="shared" si="8"/>
      </c>
      <c r="AS78" s="113">
        <f>IF(ISNA(VLOOKUP(AQ78,'September 2021'!$A$5:$AU$110,46,FALSE)),0,VLOOKUP(AQ78,'September 2021'!$A$5:$AU$110,46,FALSE))</f>
        <v>0</v>
      </c>
      <c r="AT78" s="104">
        <f t="shared" si="11"/>
        <v>0</v>
      </c>
      <c r="AU78" s="208"/>
    </row>
    <row r="79" spans="1:47" s="12" customFormat="1" ht="31.5" customHeight="1">
      <c r="A79" s="100"/>
      <c r="B79" s="100"/>
      <c r="C79" s="353"/>
      <c r="D79" s="362"/>
      <c r="E79" s="362"/>
      <c r="F79" s="362"/>
      <c r="G79" s="101"/>
      <c r="H79" s="235"/>
      <c r="I79" s="235"/>
      <c r="J79" s="101"/>
      <c r="K79" s="101"/>
      <c r="L79" s="101"/>
      <c r="M79" s="101"/>
      <c r="N79" s="101"/>
      <c r="O79" s="286"/>
      <c r="P79" s="286"/>
      <c r="Q79" s="335"/>
      <c r="R79" s="101"/>
      <c r="S79" s="101"/>
      <c r="T79" s="101"/>
      <c r="U79" s="101"/>
      <c r="V79" s="286"/>
      <c r="W79" s="286"/>
      <c r="X79" s="101"/>
      <c r="Y79" s="101"/>
      <c r="Z79" s="101"/>
      <c r="AA79" s="101"/>
      <c r="AB79" s="101"/>
      <c r="AC79" s="286"/>
      <c r="AD79" s="286"/>
      <c r="AE79" s="101"/>
      <c r="AF79" s="101"/>
      <c r="AG79" s="101"/>
      <c r="AH79" s="319"/>
      <c r="AI79" s="336"/>
      <c r="AJ79" s="286"/>
      <c r="AK79" s="286"/>
      <c r="AL79" s="114">
        <f t="shared" si="12"/>
        <v>0</v>
      </c>
      <c r="AM79" s="104">
        <f t="shared" si="9"/>
        <v>0</v>
      </c>
      <c r="AN79" s="104">
        <f t="shared" si="9"/>
        <v>0</v>
      </c>
      <c r="AO79" s="104">
        <f t="shared" si="10"/>
        <v>0</v>
      </c>
      <c r="AP79" s="124"/>
      <c r="AQ79" s="239">
        <f t="shared" si="7"/>
      </c>
      <c r="AR79" s="239">
        <f t="shared" si="8"/>
      </c>
      <c r="AS79" s="113">
        <f>IF(ISNA(VLOOKUP(AQ79,'September 2021'!$A$5:$AU$110,46,FALSE)),0,VLOOKUP(AQ79,'September 2021'!$A$5:$AU$110,46,FALSE))</f>
        <v>0</v>
      </c>
      <c r="AT79" s="104">
        <f t="shared" si="11"/>
        <v>0</v>
      </c>
      <c r="AU79" s="208"/>
    </row>
    <row r="80" spans="1:47" s="13" customFormat="1" ht="31.5" customHeight="1">
      <c r="A80" s="100"/>
      <c r="B80" s="100"/>
      <c r="C80" s="353"/>
      <c r="D80" s="362"/>
      <c r="E80" s="362"/>
      <c r="F80" s="362"/>
      <c r="G80" s="101"/>
      <c r="H80" s="235"/>
      <c r="I80" s="235"/>
      <c r="J80" s="101"/>
      <c r="K80" s="101"/>
      <c r="L80" s="101"/>
      <c r="M80" s="101"/>
      <c r="N80" s="101"/>
      <c r="O80" s="286"/>
      <c r="P80" s="286"/>
      <c r="Q80" s="335"/>
      <c r="R80" s="101"/>
      <c r="S80" s="101"/>
      <c r="T80" s="101"/>
      <c r="U80" s="101"/>
      <c r="V80" s="286"/>
      <c r="W80" s="286"/>
      <c r="X80" s="101"/>
      <c r="Y80" s="101"/>
      <c r="Z80" s="101"/>
      <c r="AA80" s="101"/>
      <c r="AB80" s="101"/>
      <c r="AC80" s="286"/>
      <c r="AD80" s="286"/>
      <c r="AE80" s="101"/>
      <c r="AF80" s="101"/>
      <c r="AG80" s="101"/>
      <c r="AH80" s="319"/>
      <c r="AI80" s="336"/>
      <c r="AJ80" s="286"/>
      <c r="AK80" s="286"/>
      <c r="AL80" s="114">
        <f t="shared" si="12"/>
        <v>0</v>
      </c>
      <c r="AM80" s="104">
        <f t="shared" si="9"/>
        <v>0</v>
      </c>
      <c r="AN80" s="104">
        <f t="shared" si="9"/>
        <v>0</v>
      </c>
      <c r="AO80" s="104">
        <f t="shared" si="10"/>
        <v>0</v>
      </c>
      <c r="AP80" s="124"/>
      <c r="AQ80" s="239">
        <f t="shared" si="7"/>
      </c>
      <c r="AR80" s="239">
        <f t="shared" si="8"/>
      </c>
      <c r="AS80" s="113">
        <f>IF(ISNA(VLOOKUP(AQ80,'September 2021'!$A$5:$AU$110,46,FALSE)),0,VLOOKUP(AQ80,'September 2021'!$A$5:$AU$110,46,FALSE))</f>
        <v>0</v>
      </c>
      <c r="AT80" s="104">
        <f t="shared" si="11"/>
        <v>0</v>
      </c>
      <c r="AU80" s="208"/>
    </row>
    <row r="81" spans="1:47" s="12" customFormat="1" ht="31.5" customHeight="1">
      <c r="A81" s="100"/>
      <c r="B81" s="100"/>
      <c r="C81" s="353"/>
      <c r="D81" s="362"/>
      <c r="E81" s="362"/>
      <c r="F81" s="362"/>
      <c r="G81" s="101"/>
      <c r="H81" s="235"/>
      <c r="I81" s="235"/>
      <c r="J81" s="101"/>
      <c r="K81" s="101"/>
      <c r="L81" s="101"/>
      <c r="M81" s="101"/>
      <c r="N81" s="101"/>
      <c r="O81" s="286"/>
      <c r="P81" s="286"/>
      <c r="Q81" s="335"/>
      <c r="R81" s="101"/>
      <c r="S81" s="101"/>
      <c r="T81" s="101"/>
      <c r="U81" s="101"/>
      <c r="V81" s="286"/>
      <c r="W81" s="286"/>
      <c r="X81" s="101"/>
      <c r="Y81" s="101"/>
      <c r="Z81" s="101"/>
      <c r="AA81" s="101"/>
      <c r="AB81" s="101"/>
      <c r="AC81" s="286"/>
      <c r="AD81" s="286"/>
      <c r="AE81" s="101"/>
      <c r="AF81" s="101"/>
      <c r="AG81" s="101"/>
      <c r="AH81" s="319"/>
      <c r="AI81" s="336"/>
      <c r="AJ81" s="286"/>
      <c r="AK81" s="286"/>
      <c r="AL81" s="114">
        <f t="shared" si="12"/>
        <v>0</v>
      </c>
      <c r="AM81" s="104">
        <f t="shared" si="9"/>
        <v>0</v>
      </c>
      <c r="AN81" s="104">
        <f t="shared" si="9"/>
        <v>0</v>
      </c>
      <c r="AO81" s="104">
        <f t="shared" si="10"/>
        <v>0</v>
      </c>
      <c r="AP81" s="124"/>
      <c r="AQ81" s="239">
        <f t="shared" si="7"/>
      </c>
      <c r="AR81" s="239">
        <f t="shared" si="8"/>
      </c>
      <c r="AS81" s="113">
        <f>IF(ISNA(VLOOKUP(AQ81,'September 2021'!$A$5:$AU$110,46,FALSE)),0,VLOOKUP(AQ81,'September 2021'!$A$5:$AU$110,46,FALSE))</f>
        <v>0</v>
      </c>
      <c r="AT81" s="104">
        <f t="shared" si="11"/>
        <v>0</v>
      </c>
      <c r="AU81" s="208"/>
    </row>
    <row r="82" spans="1:47" s="13" customFormat="1" ht="31.5" customHeight="1">
      <c r="A82" s="100"/>
      <c r="B82" s="100"/>
      <c r="C82" s="353"/>
      <c r="D82" s="362"/>
      <c r="E82" s="362"/>
      <c r="F82" s="362"/>
      <c r="G82" s="101"/>
      <c r="H82" s="235"/>
      <c r="I82" s="235"/>
      <c r="J82" s="101"/>
      <c r="K82" s="101"/>
      <c r="L82" s="101"/>
      <c r="M82" s="101"/>
      <c r="N82" s="101"/>
      <c r="O82" s="286"/>
      <c r="P82" s="286"/>
      <c r="Q82" s="335"/>
      <c r="R82" s="101"/>
      <c r="S82" s="101"/>
      <c r="T82" s="101"/>
      <c r="U82" s="101"/>
      <c r="V82" s="286"/>
      <c r="W82" s="286"/>
      <c r="X82" s="101"/>
      <c r="Y82" s="101"/>
      <c r="Z82" s="101"/>
      <c r="AA82" s="101"/>
      <c r="AB82" s="101"/>
      <c r="AC82" s="286"/>
      <c r="AD82" s="286"/>
      <c r="AE82" s="101"/>
      <c r="AF82" s="101"/>
      <c r="AG82" s="101"/>
      <c r="AH82" s="319"/>
      <c r="AI82" s="336"/>
      <c r="AJ82" s="286"/>
      <c r="AK82" s="286"/>
      <c r="AL82" s="114">
        <f t="shared" si="12"/>
        <v>0</v>
      </c>
      <c r="AM82" s="104">
        <f t="shared" si="9"/>
        <v>0</v>
      </c>
      <c r="AN82" s="104">
        <f t="shared" si="9"/>
        <v>0</v>
      </c>
      <c r="AO82" s="104">
        <f t="shared" si="10"/>
        <v>0</v>
      </c>
      <c r="AP82" s="124"/>
      <c r="AQ82" s="239">
        <f t="shared" si="7"/>
      </c>
      <c r="AR82" s="239">
        <f t="shared" si="8"/>
      </c>
      <c r="AS82" s="113">
        <f>IF(ISNA(VLOOKUP(AQ82,'September 2021'!$A$5:$AU$110,46,FALSE)),0,VLOOKUP(AQ82,'September 2021'!$A$5:$AU$110,46,FALSE))</f>
        <v>0</v>
      </c>
      <c r="AT82" s="104">
        <f t="shared" si="11"/>
        <v>0</v>
      </c>
      <c r="AU82" s="208"/>
    </row>
    <row r="83" spans="1:47" s="12" customFormat="1" ht="31.5" customHeight="1">
      <c r="A83" s="100"/>
      <c r="B83" s="100"/>
      <c r="C83" s="353"/>
      <c r="D83" s="362"/>
      <c r="E83" s="362"/>
      <c r="F83" s="362"/>
      <c r="G83" s="101"/>
      <c r="H83" s="235"/>
      <c r="I83" s="235"/>
      <c r="J83" s="101"/>
      <c r="K83" s="101"/>
      <c r="L83" s="101"/>
      <c r="M83" s="101"/>
      <c r="N83" s="101"/>
      <c r="O83" s="286"/>
      <c r="P83" s="286"/>
      <c r="Q83" s="335"/>
      <c r="R83" s="101"/>
      <c r="S83" s="101"/>
      <c r="T83" s="101"/>
      <c r="U83" s="101"/>
      <c r="V83" s="286"/>
      <c r="W83" s="286"/>
      <c r="X83" s="101"/>
      <c r="Y83" s="101"/>
      <c r="Z83" s="101"/>
      <c r="AA83" s="101"/>
      <c r="AB83" s="101"/>
      <c r="AC83" s="286"/>
      <c r="AD83" s="286"/>
      <c r="AE83" s="101"/>
      <c r="AF83" s="101"/>
      <c r="AG83" s="101"/>
      <c r="AH83" s="319"/>
      <c r="AI83" s="336"/>
      <c r="AJ83" s="286"/>
      <c r="AK83" s="286"/>
      <c r="AL83" s="114">
        <f t="shared" si="12"/>
        <v>0</v>
      </c>
      <c r="AM83" s="104">
        <f t="shared" si="9"/>
        <v>0</v>
      </c>
      <c r="AN83" s="104">
        <f t="shared" si="9"/>
        <v>0</v>
      </c>
      <c r="AO83" s="104">
        <f t="shared" si="10"/>
        <v>0</v>
      </c>
      <c r="AP83" s="124"/>
      <c r="AQ83" s="239">
        <f t="shared" si="7"/>
      </c>
      <c r="AR83" s="239">
        <f t="shared" si="8"/>
      </c>
      <c r="AS83" s="113">
        <f>IF(ISNA(VLOOKUP(AQ83,'September 2021'!$A$5:$AU$110,46,FALSE)),0,VLOOKUP(AQ83,'September 2021'!$A$5:$AU$110,46,FALSE))</f>
        <v>0</v>
      </c>
      <c r="AT83" s="104">
        <f t="shared" si="11"/>
        <v>0</v>
      </c>
      <c r="AU83" s="208"/>
    </row>
    <row r="84" spans="1:47" s="13" customFormat="1" ht="31.5" customHeight="1">
      <c r="A84" s="100"/>
      <c r="B84" s="100"/>
      <c r="C84" s="353"/>
      <c r="D84" s="362"/>
      <c r="E84" s="362"/>
      <c r="F84" s="362"/>
      <c r="G84" s="101"/>
      <c r="H84" s="235"/>
      <c r="I84" s="235"/>
      <c r="J84" s="101"/>
      <c r="K84" s="101"/>
      <c r="L84" s="101"/>
      <c r="M84" s="101"/>
      <c r="N84" s="101"/>
      <c r="O84" s="286"/>
      <c r="P84" s="286"/>
      <c r="Q84" s="335"/>
      <c r="R84" s="101"/>
      <c r="S84" s="101"/>
      <c r="T84" s="101"/>
      <c r="U84" s="101"/>
      <c r="V84" s="286"/>
      <c r="W84" s="286"/>
      <c r="X84" s="101"/>
      <c r="Y84" s="101"/>
      <c r="Z84" s="101"/>
      <c r="AA84" s="101"/>
      <c r="AB84" s="101"/>
      <c r="AC84" s="286"/>
      <c r="AD84" s="286"/>
      <c r="AE84" s="101"/>
      <c r="AF84" s="101"/>
      <c r="AG84" s="101"/>
      <c r="AH84" s="319"/>
      <c r="AI84" s="336"/>
      <c r="AJ84" s="286"/>
      <c r="AK84" s="286"/>
      <c r="AL84" s="114">
        <f t="shared" si="12"/>
        <v>0</v>
      </c>
      <c r="AM84" s="104">
        <f t="shared" si="9"/>
        <v>0</v>
      </c>
      <c r="AN84" s="104">
        <f t="shared" si="9"/>
        <v>0</v>
      </c>
      <c r="AO84" s="104">
        <f t="shared" si="10"/>
        <v>0</v>
      </c>
      <c r="AP84" s="124"/>
      <c r="AQ84" s="239">
        <f t="shared" si="7"/>
      </c>
      <c r="AR84" s="239">
        <f t="shared" si="8"/>
      </c>
      <c r="AS84" s="113">
        <f>IF(ISNA(VLOOKUP(AQ84,'September 2021'!$A$5:$AU$110,46,FALSE)),0,VLOOKUP(AQ84,'September 2021'!$A$5:$AU$110,46,FALSE))</f>
        <v>0</v>
      </c>
      <c r="AT84" s="104">
        <f t="shared" si="11"/>
        <v>0</v>
      </c>
      <c r="AU84" s="208"/>
    </row>
    <row r="85" spans="1:47" s="12" customFormat="1" ht="31.5" customHeight="1">
      <c r="A85" s="100"/>
      <c r="B85" s="100"/>
      <c r="C85" s="353"/>
      <c r="D85" s="362"/>
      <c r="E85" s="362"/>
      <c r="F85" s="362"/>
      <c r="G85" s="101"/>
      <c r="H85" s="235"/>
      <c r="I85" s="235"/>
      <c r="J85" s="101"/>
      <c r="K85" s="101"/>
      <c r="L85" s="101"/>
      <c r="M85" s="101"/>
      <c r="N85" s="101"/>
      <c r="O85" s="286"/>
      <c r="P85" s="286"/>
      <c r="Q85" s="335"/>
      <c r="R85" s="101"/>
      <c r="S85" s="101"/>
      <c r="T85" s="101"/>
      <c r="U85" s="101"/>
      <c r="V85" s="286"/>
      <c r="W85" s="286"/>
      <c r="X85" s="101"/>
      <c r="Y85" s="101"/>
      <c r="Z85" s="101"/>
      <c r="AA85" s="101"/>
      <c r="AB85" s="101"/>
      <c r="AC85" s="286"/>
      <c r="AD85" s="286"/>
      <c r="AE85" s="101"/>
      <c r="AF85" s="101"/>
      <c r="AG85" s="101"/>
      <c r="AH85" s="319"/>
      <c r="AI85" s="336"/>
      <c r="AJ85" s="286"/>
      <c r="AK85" s="286"/>
      <c r="AL85" s="114">
        <f t="shared" si="12"/>
        <v>0</v>
      </c>
      <c r="AM85" s="104">
        <f t="shared" si="9"/>
        <v>0</v>
      </c>
      <c r="AN85" s="104">
        <f t="shared" si="9"/>
        <v>0</v>
      </c>
      <c r="AO85" s="104">
        <f t="shared" si="10"/>
        <v>0</v>
      </c>
      <c r="AP85" s="124"/>
      <c r="AQ85" s="239">
        <f t="shared" si="7"/>
      </c>
      <c r="AR85" s="239">
        <f t="shared" si="8"/>
      </c>
      <c r="AS85" s="113">
        <f>IF(ISNA(VLOOKUP(AQ85,'September 2021'!$A$5:$AU$110,46,FALSE)),0,VLOOKUP(AQ85,'September 2021'!$A$5:$AU$110,46,FALSE))</f>
        <v>0</v>
      </c>
      <c r="AT85" s="104">
        <f t="shared" si="11"/>
        <v>0</v>
      </c>
      <c r="AU85" s="208"/>
    </row>
    <row r="86" spans="1:47" s="13" customFormat="1" ht="31.5" customHeight="1">
      <c r="A86" s="100"/>
      <c r="B86" s="100"/>
      <c r="C86" s="353"/>
      <c r="D86" s="362"/>
      <c r="E86" s="362"/>
      <c r="F86" s="362"/>
      <c r="G86" s="101"/>
      <c r="H86" s="235"/>
      <c r="I86" s="235"/>
      <c r="J86" s="101"/>
      <c r="K86" s="101"/>
      <c r="L86" s="101"/>
      <c r="M86" s="101"/>
      <c r="N86" s="101"/>
      <c r="O86" s="286"/>
      <c r="P86" s="286"/>
      <c r="Q86" s="335"/>
      <c r="R86" s="101"/>
      <c r="S86" s="101"/>
      <c r="T86" s="101"/>
      <c r="U86" s="101"/>
      <c r="V86" s="286"/>
      <c r="W86" s="286"/>
      <c r="X86" s="101"/>
      <c r="Y86" s="101"/>
      <c r="Z86" s="101"/>
      <c r="AA86" s="101"/>
      <c r="AB86" s="101"/>
      <c r="AC86" s="286"/>
      <c r="AD86" s="286"/>
      <c r="AE86" s="101"/>
      <c r="AF86" s="101"/>
      <c r="AG86" s="101"/>
      <c r="AH86" s="319"/>
      <c r="AI86" s="336"/>
      <c r="AJ86" s="286"/>
      <c r="AK86" s="286"/>
      <c r="AL86" s="114">
        <f t="shared" si="12"/>
        <v>0</v>
      </c>
      <c r="AM86" s="104">
        <f t="shared" si="9"/>
        <v>0</v>
      </c>
      <c r="AN86" s="104">
        <f t="shared" si="9"/>
        <v>0</v>
      </c>
      <c r="AO86" s="104">
        <f t="shared" si="10"/>
        <v>0</v>
      </c>
      <c r="AP86" s="124"/>
      <c r="AQ86" s="239">
        <f t="shared" si="7"/>
      </c>
      <c r="AR86" s="239">
        <f t="shared" si="8"/>
      </c>
      <c r="AS86" s="113">
        <f>IF(ISNA(VLOOKUP(AQ86,'September 2021'!$A$5:$AU$110,46,FALSE)),0,VLOOKUP(AQ86,'September 2021'!$A$5:$AU$110,46,FALSE))</f>
        <v>0</v>
      </c>
      <c r="AT86" s="104">
        <f t="shared" si="11"/>
        <v>0</v>
      </c>
      <c r="AU86" s="208"/>
    </row>
    <row r="87" spans="1:47" s="12" customFormat="1" ht="31.5" customHeight="1">
      <c r="A87" s="100"/>
      <c r="B87" s="100"/>
      <c r="C87" s="353"/>
      <c r="D87" s="362"/>
      <c r="E87" s="362"/>
      <c r="F87" s="362"/>
      <c r="G87" s="101"/>
      <c r="H87" s="235"/>
      <c r="I87" s="235"/>
      <c r="J87" s="101"/>
      <c r="K87" s="101"/>
      <c r="L87" s="101"/>
      <c r="M87" s="101"/>
      <c r="N87" s="101"/>
      <c r="O87" s="286"/>
      <c r="P87" s="286"/>
      <c r="Q87" s="335"/>
      <c r="R87" s="101"/>
      <c r="S87" s="101"/>
      <c r="T87" s="101"/>
      <c r="U87" s="101"/>
      <c r="V87" s="286"/>
      <c r="W87" s="286"/>
      <c r="X87" s="101"/>
      <c r="Y87" s="101"/>
      <c r="Z87" s="101"/>
      <c r="AA87" s="101"/>
      <c r="AB87" s="101"/>
      <c r="AC87" s="286"/>
      <c r="AD87" s="286"/>
      <c r="AE87" s="101"/>
      <c r="AF87" s="101"/>
      <c r="AG87" s="101"/>
      <c r="AH87" s="319"/>
      <c r="AI87" s="336"/>
      <c r="AJ87" s="286"/>
      <c r="AK87" s="286"/>
      <c r="AL87" s="114">
        <f t="shared" si="12"/>
        <v>0</v>
      </c>
      <c r="AM87" s="104">
        <f t="shared" si="9"/>
        <v>0</v>
      </c>
      <c r="AN87" s="104">
        <f t="shared" si="9"/>
        <v>0</v>
      </c>
      <c r="AO87" s="104">
        <f t="shared" si="10"/>
        <v>0</v>
      </c>
      <c r="AP87" s="124"/>
      <c r="AQ87" s="239">
        <f t="shared" si="7"/>
      </c>
      <c r="AR87" s="239">
        <f t="shared" si="8"/>
      </c>
      <c r="AS87" s="113">
        <f>IF(ISNA(VLOOKUP(AQ87,'September 2021'!$A$5:$AU$110,46,FALSE)),0,VLOOKUP(AQ87,'September 2021'!$A$5:$AU$110,46,FALSE))</f>
        <v>0</v>
      </c>
      <c r="AT87" s="104">
        <f t="shared" si="11"/>
        <v>0</v>
      </c>
      <c r="AU87" s="208"/>
    </row>
    <row r="88" spans="1:47" s="13" customFormat="1" ht="31.5" customHeight="1">
      <c r="A88" s="100"/>
      <c r="B88" s="100"/>
      <c r="C88" s="353"/>
      <c r="D88" s="362"/>
      <c r="E88" s="362"/>
      <c r="F88" s="362"/>
      <c r="G88" s="101"/>
      <c r="H88" s="235"/>
      <c r="I88" s="235"/>
      <c r="J88" s="101"/>
      <c r="K88" s="101"/>
      <c r="L88" s="101"/>
      <c r="M88" s="101"/>
      <c r="N88" s="101"/>
      <c r="O88" s="286"/>
      <c r="P88" s="286"/>
      <c r="Q88" s="335"/>
      <c r="R88" s="101"/>
      <c r="S88" s="101"/>
      <c r="T88" s="101"/>
      <c r="U88" s="101"/>
      <c r="V88" s="286"/>
      <c r="W88" s="286"/>
      <c r="X88" s="101"/>
      <c r="Y88" s="101"/>
      <c r="Z88" s="101"/>
      <c r="AA88" s="101"/>
      <c r="AB88" s="101"/>
      <c r="AC88" s="286"/>
      <c r="AD88" s="286"/>
      <c r="AE88" s="101"/>
      <c r="AF88" s="101"/>
      <c r="AG88" s="101"/>
      <c r="AH88" s="319"/>
      <c r="AI88" s="336"/>
      <c r="AJ88" s="286"/>
      <c r="AK88" s="286"/>
      <c r="AL88" s="114">
        <f t="shared" si="12"/>
        <v>0</v>
      </c>
      <c r="AM88" s="104">
        <f t="shared" si="9"/>
        <v>0</v>
      </c>
      <c r="AN88" s="104">
        <f t="shared" si="9"/>
        <v>0</v>
      </c>
      <c r="AO88" s="104">
        <f t="shared" si="10"/>
        <v>0</v>
      </c>
      <c r="AP88" s="124"/>
      <c r="AQ88" s="239">
        <f t="shared" si="7"/>
      </c>
      <c r="AR88" s="239">
        <f t="shared" si="8"/>
      </c>
      <c r="AS88" s="113">
        <f>IF(ISNA(VLOOKUP(AQ88,'September 2021'!$A$5:$AU$110,46,FALSE)),0,VLOOKUP(AQ88,'September 2021'!$A$5:$AU$110,46,FALSE))</f>
        <v>0</v>
      </c>
      <c r="AT88" s="104">
        <f t="shared" si="11"/>
        <v>0</v>
      </c>
      <c r="AU88" s="208"/>
    </row>
    <row r="89" spans="1:47" s="12" customFormat="1" ht="31.5" customHeight="1">
      <c r="A89" s="100"/>
      <c r="B89" s="100"/>
      <c r="C89" s="353"/>
      <c r="D89" s="362"/>
      <c r="E89" s="362"/>
      <c r="F89" s="362"/>
      <c r="G89" s="101"/>
      <c r="H89" s="235"/>
      <c r="I89" s="235"/>
      <c r="J89" s="101"/>
      <c r="K89" s="101"/>
      <c r="L89" s="101"/>
      <c r="M89" s="101"/>
      <c r="N89" s="101"/>
      <c r="O89" s="286"/>
      <c r="P89" s="286"/>
      <c r="Q89" s="335"/>
      <c r="R89" s="101"/>
      <c r="S89" s="101"/>
      <c r="T89" s="101"/>
      <c r="U89" s="101"/>
      <c r="V89" s="286"/>
      <c r="W89" s="286"/>
      <c r="X89" s="101"/>
      <c r="Y89" s="101"/>
      <c r="Z89" s="101"/>
      <c r="AA89" s="101"/>
      <c r="AB89" s="101"/>
      <c r="AC89" s="286"/>
      <c r="AD89" s="286"/>
      <c r="AE89" s="101"/>
      <c r="AF89" s="101"/>
      <c r="AG89" s="101"/>
      <c r="AH89" s="319"/>
      <c r="AI89" s="336"/>
      <c r="AJ89" s="286"/>
      <c r="AK89" s="286"/>
      <c r="AL89" s="114">
        <f t="shared" si="12"/>
        <v>0</v>
      </c>
      <c r="AM89" s="104">
        <f t="shared" si="9"/>
        <v>0</v>
      </c>
      <c r="AN89" s="104">
        <f t="shared" si="9"/>
        <v>0</v>
      </c>
      <c r="AO89" s="104">
        <f t="shared" si="10"/>
        <v>0</v>
      </c>
      <c r="AP89" s="124"/>
      <c r="AQ89" s="239">
        <f t="shared" si="7"/>
      </c>
      <c r="AR89" s="239">
        <f t="shared" si="8"/>
      </c>
      <c r="AS89" s="113">
        <f>IF(ISNA(VLOOKUP(AQ89,'September 2021'!$A$5:$AU$110,46,FALSE)),0,VLOOKUP(AQ89,'September 2021'!$A$5:$AU$110,46,FALSE))</f>
        <v>0</v>
      </c>
      <c r="AT89" s="104">
        <f t="shared" si="11"/>
        <v>0</v>
      </c>
      <c r="AU89" s="208"/>
    </row>
    <row r="90" spans="1:47" s="13" customFormat="1" ht="31.5" customHeight="1">
      <c r="A90" s="100"/>
      <c r="B90" s="100"/>
      <c r="C90" s="353"/>
      <c r="D90" s="362"/>
      <c r="E90" s="362"/>
      <c r="F90" s="362"/>
      <c r="G90" s="101"/>
      <c r="H90" s="235"/>
      <c r="I90" s="235"/>
      <c r="J90" s="101"/>
      <c r="K90" s="101"/>
      <c r="L90" s="101"/>
      <c r="M90" s="101"/>
      <c r="N90" s="101"/>
      <c r="O90" s="286"/>
      <c r="P90" s="286"/>
      <c r="Q90" s="335"/>
      <c r="R90" s="101"/>
      <c r="S90" s="101"/>
      <c r="T90" s="101"/>
      <c r="U90" s="101"/>
      <c r="V90" s="286"/>
      <c r="W90" s="286"/>
      <c r="X90" s="101"/>
      <c r="Y90" s="101"/>
      <c r="Z90" s="101"/>
      <c r="AA90" s="101"/>
      <c r="AB90" s="101"/>
      <c r="AC90" s="286"/>
      <c r="AD90" s="286"/>
      <c r="AE90" s="101"/>
      <c r="AF90" s="101"/>
      <c r="AG90" s="101"/>
      <c r="AH90" s="319"/>
      <c r="AI90" s="336"/>
      <c r="AJ90" s="286"/>
      <c r="AK90" s="286"/>
      <c r="AL90" s="114">
        <f t="shared" si="12"/>
        <v>0</v>
      </c>
      <c r="AM90" s="104">
        <f t="shared" si="9"/>
        <v>0</v>
      </c>
      <c r="AN90" s="104">
        <f t="shared" si="9"/>
        <v>0</v>
      </c>
      <c r="AO90" s="104">
        <f t="shared" si="10"/>
        <v>0</v>
      </c>
      <c r="AP90" s="124"/>
      <c r="AQ90" s="239">
        <f t="shared" si="7"/>
      </c>
      <c r="AR90" s="239">
        <f t="shared" si="8"/>
      </c>
      <c r="AS90" s="113">
        <f>IF(ISNA(VLOOKUP(AQ90,'September 2021'!$A$5:$AU$110,46,FALSE)),0,VLOOKUP(AQ90,'September 2021'!$A$5:$AU$110,46,FALSE))</f>
        <v>0</v>
      </c>
      <c r="AT90" s="104">
        <f t="shared" si="11"/>
        <v>0</v>
      </c>
      <c r="AU90" s="208"/>
    </row>
    <row r="91" spans="1:47" s="12" customFormat="1" ht="31.5" customHeight="1">
      <c r="A91" s="100"/>
      <c r="B91" s="100"/>
      <c r="C91" s="353"/>
      <c r="D91" s="362"/>
      <c r="E91" s="362"/>
      <c r="F91" s="362"/>
      <c r="G91" s="101"/>
      <c r="H91" s="235"/>
      <c r="I91" s="235"/>
      <c r="J91" s="101"/>
      <c r="K91" s="101"/>
      <c r="L91" s="101"/>
      <c r="M91" s="101"/>
      <c r="N91" s="101"/>
      <c r="O91" s="286"/>
      <c r="P91" s="286"/>
      <c r="Q91" s="335"/>
      <c r="R91" s="101"/>
      <c r="S91" s="101"/>
      <c r="T91" s="101"/>
      <c r="U91" s="101"/>
      <c r="V91" s="286"/>
      <c r="W91" s="286"/>
      <c r="X91" s="101"/>
      <c r="Y91" s="101"/>
      <c r="Z91" s="101"/>
      <c r="AA91" s="101"/>
      <c r="AB91" s="101"/>
      <c r="AC91" s="286"/>
      <c r="AD91" s="286"/>
      <c r="AE91" s="101"/>
      <c r="AF91" s="101"/>
      <c r="AG91" s="101"/>
      <c r="AH91" s="319"/>
      <c r="AI91" s="336"/>
      <c r="AJ91" s="286"/>
      <c r="AK91" s="286"/>
      <c r="AL91" s="114">
        <f t="shared" si="12"/>
        <v>0</v>
      </c>
      <c r="AM91" s="104">
        <f t="shared" si="9"/>
        <v>0</v>
      </c>
      <c r="AN91" s="104">
        <f t="shared" si="9"/>
        <v>0</v>
      </c>
      <c r="AO91" s="104">
        <f t="shared" si="10"/>
        <v>0</v>
      </c>
      <c r="AP91" s="124"/>
      <c r="AQ91" s="239">
        <f t="shared" si="7"/>
      </c>
      <c r="AR91" s="239">
        <f t="shared" si="8"/>
      </c>
      <c r="AS91" s="113">
        <f>IF(ISNA(VLOOKUP(AQ91,'September 2021'!$A$5:$AU$110,46,FALSE)),0,VLOOKUP(AQ91,'September 2021'!$A$5:$AU$110,46,FALSE))</f>
        <v>0</v>
      </c>
      <c r="AT91" s="104">
        <f t="shared" si="11"/>
        <v>0</v>
      </c>
      <c r="AU91" s="208"/>
    </row>
    <row r="92" spans="1:47" s="13" customFormat="1" ht="31.5" customHeight="1">
      <c r="A92" s="100"/>
      <c r="B92" s="100"/>
      <c r="C92" s="353"/>
      <c r="D92" s="362"/>
      <c r="E92" s="362"/>
      <c r="F92" s="362"/>
      <c r="G92" s="101"/>
      <c r="H92" s="235"/>
      <c r="I92" s="235"/>
      <c r="J92" s="101"/>
      <c r="K92" s="101"/>
      <c r="L92" s="101"/>
      <c r="M92" s="101"/>
      <c r="N92" s="101"/>
      <c r="O92" s="286"/>
      <c r="P92" s="286"/>
      <c r="Q92" s="335"/>
      <c r="R92" s="101"/>
      <c r="S92" s="101"/>
      <c r="T92" s="101"/>
      <c r="U92" s="101"/>
      <c r="V92" s="286"/>
      <c r="W92" s="286"/>
      <c r="X92" s="101"/>
      <c r="Y92" s="101"/>
      <c r="Z92" s="101"/>
      <c r="AA92" s="101"/>
      <c r="AB92" s="101"/>
      <c r="AC92" s="286"/>
      <c r="AD92" s="286"/>
      <c r="AE92" s="101"/>
      <c r="AF92" s="101"/>
      <c r="AG92" s="101"/>
      <c r="AH92" s="319"/>
      <c r="AI92" s="336"/>
      <c r="AJ92" s="286"/>
      <c r="AK92" s="286"/>
      <c r="AL92" s="114">
        <f t="shared" si="12"/>
        <v>0</v>
      </c>
      <c r="AM92" s="104">
        <f t="shared" si="9"/>
        <v>0</v>
      </c>
      <c r="AN92" s="104">
        <f t="shared" si="9"/>
        <v>0</v>
      </c>
      <c r="AO92" s="104">
        <f t="shared" si="10"/>
        <v>0</v>
      </c>
      <c r="AP92" s="124"/>
      <c r="AQ92" s="239">
        <f t="shared" si="7"/>
      </c>
      <c r="AR92" s="239">
        <f t="shared" si="8"/>
      </c>
      <c r="AS92" s="113">
        <f>IF(ISNA(VLOOKUP(AQ92,'September 2021'!$A$5:$AU$110,46,FALSE)),0,VLOOKUP(AQ92,'September 2021'!$A$5:$AU$110,46,FALSE))</f>
        <v>0</v>
      </c>
      <c r="AT92" s="104">
        <f t="shared" si="11"/>
        <v>0</v>
      </c>
      <c r="AU92" s="208"/>
    </row>
    <row r="93" spans="1:47" s="12" customFormat="1" ht="31.5" customHeight="1">
      <c r="A93" s="100"/>
      <c r="B93" s="100"/>
      <c r="C93" s="353"/>
      <c r="D93" s="362"/>
      <c r="E93" s="362"/>
      <c r="F93" s="362"/>
      <c r="G93" s="101"/>
      <c r="H93" s="235"/>
      <c r="I93" s="235"/>
      <c r="J93" s="101"/>
      <c r="K93" s="101"/>
      <c r="L93" s="101"/>
      <c r="M93" s="101"/>
      <c r="N93" s="101"/>
      <c r="O93" s="286"/>
      <c r="P93" s="286"/>
      <c r="Q93" s="335"/>
      <c r="R93" s="101"/>
      <c r="S93" s="101"/>
      <c r="T93" s="101"/>
      <c r="U93" s="101"/>
      <c r="V93" s="286"/>
      <c r="W93" s="286"/>
      <c r="X93" s="101"/>
      <c r="Y93" s="101"/>
      <c r="Z93" s="101"/>
      <c r="AA93" s="101"/>
      <c r="AB93" s="101"/>
      <c r="AC93" s="286"/>
      <c r="AD93" s="286"/>
      <c r="AE93" s="101"/>
      <c r="AF93" s="101"/>
      <c r="AG93" s="101"/>
      <c r="AH93" s="319"/>
      <c r="AI93" s="336"/>
      <c r="AJ93" s="286"/>
      <c r="AK93" s="286"/>
      <c r="AL93" s="114">
        <f t="shared" si="12"/>
        <v>0</v>
      </c>
      <c r="AM93" s="104">
        <f t="shared" si="9"/>
        <v>0</v>
      </c>
      <c r="AN93" s="104">
        <f t="shared" si="9"/>
        <v>0</v>
      </c>
      <c r="AO93" s="104">
        <f t="shared" si="10"/>
        <v>0</v>
      </c>
      <c r="AP93" s="124"/>
      <c r="AQ93" s="239">
        <f t="shared" si="7"/>
      </c>
      <c r="AR93" s="239">
        <f t="shared" si="8"/>
      </c>
      <c r="AS93" s="113">
        <f>IF(ISNA(VLOOKUP(AQ93,'September 2021'!$A$5:$AU$110,46,FALSE)),0,VLOOKUP(AQ93,'September 2021'!$A$5:$AU$110,46,FALSE))</f>
        <v>0</v>
      </c>
      <c r="AT93" s="104">
        <f t="shared" si="11"/>
        <v>0</v>
      </c>
      <c r="AU93" s="208"/>
    </row>
    <row r="94" spans="1:47" s="13" customFormat="1" ht="31.5" customHeight="1">
      <c r="A94" s="100"/>
      <c r="B94" s="100"/>
      <c r="C94" s="353"/>
      <c r="D94" s="362"/>
      <c r="E94" s="362"/>
      <c r="F94" s="362"/>
      <c r="G94" s="101"/>
      <c r="H94" s="235"/>
      <c r="I94" s="235"/>
      <c r="J94" s="101"/>
      <c r="K94" s="101"/>
      <c r="L94" s="101"/>
      <c r="M94" s="101"/>
      <c r="N94" s="101"/>
      <c r="O94" s="286"/>
      <c r="P94" s="286"/>
      <c r="Q94" s="335"/>
      <c r="R94" s="101"/>
      <c r="S94" s="101"/>
      <c r="T94" s="101"/>
      <c r="U94" s="101"/>
      <c r="V94" s="286"/>
      <c r="W94" s="286"/>
      <c r="X94" s="101"/>
      <c r="Y94" s="101"/>
      <c r="Z94" s="101"/>
      <c r="AA94" s="101"/>
      <c r="AB94" s="101"/>
      <c r="AC94" s="286"/>
      <c r="AD94" s="286"/>
      <c r="AE94" s="101"/>
      <c r="AF94" s="101"/>
      <c r="AG94" s="101"/>
      <c r="AH94" s="319"/>
      <c r="AI94" s="336"/>
      <c r="AJ94" s="286"/>
      <c r="AK94" s="286"/>
      <c r="AL94" s="114">
        <f t="shared" si="12"/>
        <v>0</v>
      </c>
      <c r="AM94" s="104">
        <f t="shared" si="9"/>
        <v>0</v>
      </c>
      <c r="AN94" s="104">
        <f t="shared" si="9"/>
        <v>0</v>
      </c>
      <c r="AO94" s="104">
        <f t="shared" si="10"/>
        <v>0</v>
      </c>
      <c r="AP94" s="124"/>
      <c r="AQ94" s="239">
        <f t="shared" si="7"/>
      </c>
      <c r="AR94" s="239">
        <f t="shared" si="8"/>
      </c>
      <c r="AS94" s="113">
        <f>IF(ISNA(VLOOKUP(AQ94,'September 2021'!$A$5:$AU$110,46,FALSE)),0,VLOOKUP(AQ94,'September 2021'!$A$5:$AU$110,46,FALSE))</f>
        <v>0</v>
      </c>
      <c r="AT94" s="104">
        <f t="shared" si="11"/>
        <v>0</v>
      </c>
      <c r="AU94" s="208"/>
    </row>
    <row r="95" spans="1:47" s="12" customFormat="1" ht="31.5" customHeight="1">
      <c r="A95" s="100"/>
      <c r="B95" s="100"/>
      <c r="C95" s="353"/>
      <c r="D95" s="362"/>
      <c r="E95" s="362"/>
      <c r="F95" s="362"/>
      <c r="G95" s="101"/>
      <c r="H95" s="235"/>
      <c r="I95" s="235"/>
      <c r="J95" s="101"/>
      <c r="K95" s="101"/>
      <c r="L95" s="101"/>
      <c r="M95" s="101"/>
      <c r="N95" s="101"/>
      <c r="O95" s="286"/>
      <c r="P95" s="286"/>
      <c r="Q95" s="335"/>
      <c r="R95" s="101"/>
      <c r="S95" s="101"/>
      <c r="T95" s="101"/>
      <c r="U95" s="101"/>
      <c r="V95" s="286"/>
      <c r="W95" s="286"/>
      <c r="X95" s="101"/>
      <c r="Y95" s="101"/>
      <c r="Z95" s="101"/>
      <c r="AA95" s="101"/>
      <c r="AB95" s="101"/>
      <c r="AC95" s="286"/>
      <c r="AD95" s="286"/>
      <c r="AE95" s="101"/>
      <c r="AF95" s="101"/>
      <c r="AG95" s="101"/>
      <c r="AH95" s="319"/>
      <c r="AI95" s="336"/>
      <c r="AJ95" s="286"/>
      <c r="AK95" s="286"/>
      <c r="AL95" s="114">
        <f t="shared" si="12"/>
        <v>0</v>
      </c>
      <c r="AM95" s="104">
        <f t="shared" si="9"/>
        <v>0</v>
      </c>
      <c r="AN95" s="104">
        <f t="shared" si="9"/>
        <v>0</v>
      </c>
      <c r="AO95" s="104">
        <f t="shared" si="10"/>
        <v>0</v>
      </c>
      <c r="AP95" s="124"/>
      <c r="AQ95" s="239">
        <f t="shared" si="7"/>
      </c>
      <c r="AR95" s="239">
        <f t="shared" si="8"/>
      </c>
      <c r="AS95" s="113">
        <f>IF(ISNA(VLOOKUP(AQ95,'September 2021'!$A$5:$AU$110,46,FALSE)),0,VLOOKUP(AQ95,'September 2021'!$A$5:$AU$110,46,FALSE))</f>
        <v>0</v>
      </c>
      <c r="AT95" s="104">
        <f t="shared" si="11"/>
        <v>0</v>
      </c>
      <c r="AU95" s="208"/>
    </row>
    <row r="96" spans="1:47" s="13" customFormat="1" ht="31.5" customHeight="1">
      <c r="A96" s="100"/>
      <c r="B96" s="100"/>
      <c r="C96" s="353"/>
      <c r="D96" s="362"/>
      <c r="E96" s="362"/>
      <c r="F96" s="362"/>
      <c r="G96" s="101"/>
      <c r="H96" s="235"/>
      <c r="I96" s="235"/>
      <c r="J96" s="101"/>
      <c r="K96" s="101"/>
      <c r="L96" s="101"/>
      <c r="M96" s="101"/>
      <c r="N96" s="101"/>
      <c r="O96" s="286"/>
      <c r="P96" s="286"/>
      <c r="Q96" s="335"/>
      <c r="R96" s="101"/>
      <c r="S96" s="101"/>
      <c r="T96" s="101"/>
      <c r="U96" s="101"/>
      <c r="V96" s="286"/>
      <c r="W96" s="286"/>
      <c r="X96" s="101"/>
      <c r="Y96" s="101"/>
      <c r="Z96" s="101"/>
      <c r="AA96" s="101"/>
      <c r="AB96" s="101"/>
      <c r="AC96" s="286"/>
      <c r="AD96" s="286"/>
      <c r="AE96" s="101"/>
      <c r="AF96" s="101"/>
      <c r="AG96" s="101"/>
      <c r="AH96" s="319"/>
      <c r="AI96" s="336"/>
      <c r="AJ96" s="286"/>
      <c r="AK96" s="286"/>
      <c r="AL96" s="114">
        <f t="shared" si="12"/>
        <v>0</v>
      </c>
      <c r="AM96" s="104">
        <f t="shared" si="9"/>
        <v>0</v>
      </c>
      <c r="AN96" s="104">
        <f t="shared" si="9"/>
        <v>0</v>
      </c>
      <c r="AO96" s="104">
        <f t="shared" si="10"/>
        <v>0</v>
      </c>
      <c r="AP96" s="124"/>
      <c r="AQ96" s="239">
        <f t="shared" si="7"/>
      </c>
      <c r="AR96" s="239">
        <f t="shared" si="8"/>
      </c>
      <c r="AS96" s="113">
        <f>IF(ISNA(VLOOKUP(AQ96,'September 2021'!$A$5:$AU$110,46,FALSE)),0,VLOOKUP(AQ96,'September 2021'!$A$5:$AU$110,46,FALSE))</f>
        <v>0</v>
      </c>
      <c r="AT96" s="104">
        <f t="shared" si="11"/>
        <v>0</v>
      </c>
      <c r="AU96" s="208"/>
    </row>
    <row r="97" spans="1:47" s="12" customFormat="1" ht="31.5" customHeight="1">
      <c r="A97" s="100"/>
      <c r="B97" s="100"/>
      <c r="C97" s="353"/>
      <c r="D97" s="362"/>
      <c r="E97" s="362"/>
      <c r="F97" s="362"/>
      <c r="G97" s="101"/>
      <c r="H97" s="235"/>
      <c r="I97" s="235"/>
      <c r="J97" s="101"/>
      <c r="K97" s="101"/>
      <c r="L97" s="101"/>
      <c r="M97" s="101"/>
      <c r="N97" s="101"/>
      <c r="O97" s="286"/>
      <c r="P97" s="286"/>
      <c r="Q97" s="335"/>
      <c r="R97" s="101"/>
      <c r="S97" s="101"/>
      <c r="T97" s="101"/>
      <c r="U97" s="101"/>
      <c r="V97" s="286"/>
      <c r="W97" s="286"/>
      <c r="X97" s="101"/>
      <c r="Y97" s="101"/>
      <c r="Z97" s="101"/>
      <c r="AA97" s="101"/>
      <c r="AB97" s="101"/>
      <c r="AC97" s="286"/>
      <c r="AD97" s="286"/>
      <c r="AE97" s="101"/>
      <c r="AF97" s="101"/>
      <c r="AG97" s="101"/>
      <c r="AH97" s="319"/>
      <c r="AI97" s="336"/>
      <c r="AJ97" s="286"/>
      <c r="AK97" s="286"/>
      <c r="AL97" s="114">
        <f t="shared" si="12"/>
        <v>0</v>
      </c>
      <c r="AM97" s="104">
        <f t="shared" si="9"/>
        <v>0</v>
      </c>
      <c r="AN97" s="104">
        <f t="shared" si="9"/>
        <v>0</v>
      </c>
      <c r="AO97" s="104">
        <f t="shared" si="10"/>
        <v>0</v>
      </c>
      <c r="AP97" s="124"/>
      <c r="AQ97" s="239">
        <f t="shared" si="7"/>
      </c>
      <c r="AR97" s="239">
        <f t="shared" si="8"/>
      </c>
      <c r="AS97" s="113">
        <f>IF(ISNA(VLOOKUP(AQ97,'September 2021'!$A$5:$AU$110,46,FALSE)),0,VLOOKUP(AQ97,'September 2021'!$A$5:$AU$110,46,FALSE))</f>
        <v>0</v>
      </c>
      <c r="AT97" s="104">
        <f t="shared" si="11"/>
        <v>0</v>
      </c>
      <c r="AU97" s="208"/>
    </row>
    <row r="98" spans="1:47" s="12" customFormat="1" ht="31.5" customHeight="1">
      <c r="A98" s="100"/>
      <c r="B98" s="100"/>
      <c r="C98" s="353"/>
      <c r="D98" s="362"/>
      <c r="E98" s="362"/>
      <c r="F98" s="362"/>
      <c r="G98" s="101"/>
      <c r="H98" s="235"/>
      <c r="I98" s="235"/>
      <c r="J98" s="101"/>
      <c r="K98" s="101"/>
      <c r="L98" s="101"/>
      <c r="M98" s="101"/>
      <c r="N98" s="101"/>
      <c r="O98" s="286"/>
      <c r="P98" s="286"/>
      <c r="Q98" s="335"/>
      <c r="R98" s="101"/>
      <c r="S98" s="101"/>
      <c r="T98" s="101"/>
      <c r="U98" s="101"/>
      <c r="V98" s="286"/>
      <c r="W98" s="286"/>
      <c r="X98" s="101"/>
      <c r="Y98" s="101"/>
      <c r="Z98" s="101"/>
      <c r="AA98" s="101"/>
      <c r="AB98" s="101"/>
      <c r="AC98" s="286"/>
      <c r="AD98" s="286"/>
      <c r="AE98" s="101"/>
      <c r="AF98" s="101"/>
      <c r="AG98" s="101"/>
      <c r="AH98" s="319"/>
      <c r="AI98" s="336"/>
      <c r="AJ98" s="286"/>
      <c r="AK98" s="286"/>
      <c r="AL98" s="114">
        <f t="shared" si="12"/>
        <v>0</v>
      </c>
      <c r="AM98" s="104">
        <f t="shared" si="9"/>
        <v>0</v>
      </c>
      <c r="AN98" s="104">
        <f t="shared" si="9"/>
        <v>0</v>
      </c>
      <c r="AO98" s="104">
        <f t="shared" si="10"/>
        <v>0</v>
      </c>
      <c r="AP98" s="124"/>
      <c r="AQ98" s="239">
        <f t="shared" si="7"/>
      </c>
      <c r="AR98" s="239">
        <f t="shared" si="8"/>
      </c>
      <c r="AS98" s="113">
        <f>IF(ISNA(VLOOKUP(AQ98,'September 2021'!$A$5:$AU$110,46,FALSE)),0,VLOOKUP(AQ98,'September 2021'!$A$5:$AU$110,46,FALSE))</f>
        <v>0</v>
      </c>
      <c r="AT98" s="104">
        <f t="shared" si="11"/>
        <v>0</v>
      </c>
      <c r="AU98" s="208"/>
    </row>
    <row r="99" spans="1:47" s="12" customFormat="1" ht="31.5" customHeight="1">
      <c r="A99" s="100"/>
      <c r="B99" s="100"/>
      <c r="C99" s="353"/>
      <c r="D99" s="362"/>
      <c r="E99" s="362"/>
      <c r="F99" s="362"/>
      <c r="G99" s="101"/>
      <c r="H99" s="235"/>
      <c r="I99" s="235"/>
      <c r="J99" s="101"/>
      <c r="K99" s="101"/>
      <c r="L99" s="101"/>
      <c r="M99" s="101"/>
      <c r="N99" s="101"/>
      <c r="O99" s="286"/>
      <c r="P99" s="286"/>
      <c r="Q99" s="335"/>
      <c r="R99" s="101"/>
      <c r="S99" s="101"/>
      <c r="T99" s="101"/>
      <c r="U99" s="101"/>
      <c r="V99" s="286"/>
      <c r="W99" s="286"/>
      <c r="X99" s="101"/>
      <c r="Y99" s="101"/>
      <c r="Z99" s="101"/>
      <c r="AA99" s="101"/>
      <c r="AB99" s="101"/>
      <c r="AC99" s="286"/>
      <c r="AD99" s="286"/>
      <c r="AE99" s="101"/>
      <c r="AF99" s="101"/>
      <c r="AG99" s="101"/>
      <c r="AH99" s="319"/>
      <c r="AI99" s="336"/>
      <c r="AJ99" s="286"/>
      <c r="AK99" s="286"/>
      <c r="AL99" s="114">
        <f t="shared" si="12"/>
        <v>0</v>
      </c>
      <c r="AM99" s="104">
        <f t="shared" si="9"/>
        <v>0</v>
      </c>
      <c r="AN99" s="104">
        <f t="shared" si="9"/>
        <v>0</v>
      </c>
      <c r="AO99" s="104">
        <f t="shared" si="10"/>
        <v>0</v>
      </c>
      <c r="AP99" s="124"/>
      <c r="AQ99" s="239">
        <f t="shared" si="7"/>
      </c>
      <c r="AR99" s="239">
        <f t="shared" si="8"/>
      </c>
      <c r="AS99" s="113">
        <f>IF(ISNA(VLOOKUP(AQ99,'September 2021'!$A$5:$AU$110,46,FALSE)),0,VLOOKUP(AQ99,'September 2021'!$A$5:$AU$110,46,FALSE))</f>
        <v>0</v>
      </c>
      <c r="AT99" s="104">
        <f t="shared" si="11"/>
        <v>0</v>
      </c>
      <c r="AU99" s="208"/>
    </row>
    <row r="100" spans="1:47" s="13" customFormat="1" ht="31.5" customHeight="1">
      <c r="A100" s="100"/>
      <c r="B100" s="100"/>
      <c r="C100" s="353"/>
      <c r="D100" s="362"/>
      <c r="E100" s="362"/>
      <c r="F100" s="362"/>
      <c r="G100" s="101"/>
      <c r="H100" s="235"/>
      <c r="I100" s="235"/>
      <c r="J100" s="101"/>
      <c r="K100" s="101"/>
      <c r="L100" s="101"/>
      <c r="M100" s="101"/>
      <c r="N100" s="101"/>
      <c r="O100" s="286"/>
      <c r="P100" s="286"/>
      <c r="Q100" s="335"/>
      <c r="R100" s="101"/>
      <c r="S100" s="101"/>
      <c r="T100" s="101"/>
      <c r="U100" s="101"/>
      <c r="V100" s="286"/>
      <c r="W100" s="286"/>
      <c r="X100" s="101"/>
      <c r="Y100" s="101"/>
      <c r="Z100" s="101"/>
      <c r="AA100" s="101"/>
      <c r="AB100" s="101"/>
      <c r="AC100" s="286"/>
      <c r="AD100" s="286"/>
      <c r="AE100" s="101"/>
      <c r="AF100" s="101"/>
      <c r="AG100" s="101"/>
      <c r="AH100" s="319"/>
      <c r="AI100" s="336"/>
      <c r="AJ100" s="286"/>
      <c r="AK100" s="286"/>
      <c r="AL100" s="114">
        <f t="shared" si="12"/>
        <v>0</v>
      </c>
      <c r="AM100" s="104">
        <f t="shared" si="9"/>
        <v>0</v>
      </c>
      <c r="AN100" s="104">
        <f t="shared" si="9"/>
        <v>0</v>
      </c>
      <c r="AO100" s="104">
        <f t="shared" si="10"/>
        <v>0</v>
      </c>
      <c r="AP100" s="124"/>
      <c r="AQ100" s="239">
        <f aca="true" t="shared" si="13" ref="AQ100:AQ108">IF(A100="","",A100)</f>
      </c>
      <c r="AR100" s="239">
        <f aca="true" t="shared" si="14" ref="AR100:AR108">IF(B100="","",B100)</f>
      </c>
      <c r="AS100" s="113">
        <f>IF(ISNA(VLOOKUP(AQ100,'September 2021'!$A$5:$AU$110,46,FALSE)),0,VLOOKUP(AQ100,'September 2021'!$A$5:$AU$110,46,FALSE))</f>
        <v>0</v>
      </c>
      <c r="AT100" s="104">
        <f t="shared" si="11"/>
        <v>0</v>
      </c>
      <c r="AU100" s="208"/>
    </row>
    <row r="101" spans="1:47" s="12" customFormat="1" ht="31.5" customHeight="1">
      <c r="A101" s="100"/>
      <c r="B101" s="100"/>
      <c r="C101" s="353"/>
      <c r="D101" s="362"/>
      <c r="E101" s="362"/>
      <c r="F101" s="362"/>
      <c r="G101" s="101"/>
      <c r="H101" s="235"/>
      <c r="I101" s="235"/>
      <c r="J101" s="101"/>
      <c r="K101" s="101"/>
      <c r="L101" s="101"/>
      <c r="M101" s="101"/>
      <c r="N101" s="101"/>
      <c r="O101" s="286"/>
      <c r="P101" s="286"/>
      <c r="Q101" s="335"/>
      <c r="R101" s="101"/>
      <c r="S101" s="101"/>
      <c r="T101" s="101"/>
      <c r="U101" s="101"/>
      <c r="V101" s="286"/>
      <c r="W101" s="286"/>
      <c r="X101" s="101"/>
      <c r="Y101" s="101"/>
      <c r="Z101" s="101"/>
      <c r="AA101" s="101"/>
      <c r="AB101" s="101"/>
      <c r="AC101" s="286"/>
      <c r="AD101" s="286"/>
      <c r="AE101" s="101"/>
      <c r="AF101" s="101"/>
      <c r="AG101" s="101"/>
      <c r="AH101" s="319"/>
      <c r="AI101" s="336"/>
      <c r="AJ101" s="286"/>
      <c r="AK101" s="286"/>
      <c r="AL101" s="114">
        <f t="shared" si="12"/>
        <v>0</v>
      </c>
      <c r="AM101" s="104">
        <f t="shared" si="9"/>
        <v>0</v>
      </c>
      <c r="AN101" s="104">
        <f t="shared" si="9"/>
        <v>0</v>
      </c>
      <c r="AO101" s="104">
        <f t="shared" si="10"/>
        <v>0</v>
      </c>
      <c r="AP101" s="124"/>
      <c r="AQ101" s="239">
        <f t="shared" si="13"/>
      </c>
      <c r="AR101" s="239">
        <f t="shared" si="14"/>
      </c>
      <c r="AS101" s="113">
        <f>IF(ISNA(VLOOKUP(AQ101,'September 2021'!$A$5:$AU$110,46,FALSE)),0,VLOOKUP(AQ101,'September 2021'!$A$5:$AU$110,46,FALSE))</f>
        <v>0</v>
      </c>
      <c r="AT101" s="104">
        <f t="shared" si="11"/>
        <v>0</v>
      </c>
      <c r="AU101" s="208"/>
    </row>
    <row r="102" spans="1:47" s="13" customFormat="1" ht="31.5" customHeight="1">
      <c r="A102" s="100"/>
      <c r="B102" s="100"/>
      <c r="C102" s="353"/>
      <c r="D102" s="362"/>
      <c r="E102" s="362"/>
      <c r="F102" s="362"/>
      <c r="G102" s="101"/>
      <c r="H102" s="235"/>
      <c r="I102" s="235"/>
      <c r="J102" s="101"/>
      <c r="K102" s="101"/>
      <c r="L102" s="101"/>
      <c r="M102" s="101"/>
      <c r="N102" s="101"/>
      <c r="O102" s="286"/>
      <c r="P102" s="286"/>
      <c r="Q102" s="335"/>
      <c r="R102" s="101"/>
      <c r="S102" s="101"/>
      <c r="T102" s="101"/>
      <c r="U102" s="101"/>
      <c r="V102" s="286"/>
      <c r="W102" s="286"/>
      <c r="X102" s="101"/>
      <c r="Y102" s="101"/>
      <c r="Z102" s="101"/>
      <c r="AA102" s="101"/>
      <c r="AB102" s="101"/>
      <c r="AC102" s="286"/>
      <c r="AD102" s="286"/>
      <c r="AE102" s="101"/>
      <c r="AF102" s="101"/>
      <c r="AG102" s="101"/>
      <c r="AH102" s="319"/>
      <c r="AI102" s="336"/>
      <c r="AJ102" s="286"/>
      <c r="AK102" s="286"/>
      <c r="AL102" s="114">
        <f t="shared" si="12"/>
        <v>0</v>
      </c>
      <c r="AM102" s="104">
        <f t="shared" si="9"/>
        <v>0</v>
      </c>
      <c r="AN102" s="104">
        <f t="shared" si="9"/>
        <v>0</v>
      </c>
      <c r="AO102" s="104">
        <f t="shared" si="10"/>
        <v>0</v>
      </c>
      <c r="AP102" s="124"/>
      <c r="AQ102" s="239">
        <f t="shared" si="13"/>
      </c>
      <c r="AR102" s="239">
        <f t="shared" si="14"/>
      </c>
      <c r="AS102" s="113">
        <f>IF(ISNA(VLOOKUP(AQ102,'September 2021'!$A$5:$AU$110,46,FALSE)),0,VLOOKUP(AQ102,'September 2021'!$A$5:$AU$110,46,FALSE))</f>
        <v>0</v>
      </c>
      <c r="AT102" s="104">
        <f t="shared" si="11"/>
        <v>0</v>
      </c>
      <c r="AU102" s="208"/>
    </row>
    <row r="103" spans="1:47" s="12" customFormat="1" ht="31.5" customHeight="1">
      <c r="A103" s="100"/>
      <c r="B103" s="100"/>
      <c r="C103" s="353"/>
      <c r="D103" s="362"/>
      <c r="E103" s="362"/>
      <c r="F103" s="362"/>
      <c r="G103" s="101"/>
      <c r="H103" s="235"/>
      <c r="I103" s="235"/>
      <c r="J103" s="101"/>
      <c r="K103" s="101"/>
      <c r="L103" s="101"/>
      <c r="M103" s="101"/>
      <c r="N103" s="101"/>
      <c r="O103" s="286"/>
      <c r="P103" s="286"/>
      <c r="Q103" s="335"/>
      <c r="R103" s="101"/>
      <c r="S103" s="101"/>
      <c r="T103" s="101"/>
      <c r="U103" s="101"/>
      <c r="V103" s="286"/>
      <c r="W103" s="286"/>
      <c r="X103" s="101"/>
      <c r="Y103" s="101"/>
      <c r="Z103" s="101"/>
      <c r="AA103" s="101"/>
      <c r="AB103" s="101"/>
      <c r="AC103" s="286"/>
      <c r="AD103" s="286"/>
      <c r="AE103" s="101"/>
      <c r="AF103" s="101"/>
      <c r="AG103" s="101"/>
      <c r="AH103" s="319"/>
      <c r="AI103" s="336"/>
      <c r="AJ103" s="286"/>
      <c r="AK103" s="286"/>
      <c r="AL103" s="114">
        <f t="shared" si="12"/>
        <v>0</v>
      </c>
      <c r="AM103" s="104">
        <f t="shared" si="9"/>
        <v>0</v>
      </c>
      <c r="AN103" s="104">
        <f t="shared" si="9"/>
        <v>0</v>
      </c>
      <c r="AO103" s="104">
        <f t="shared" si="10"/>
        <v>0</v>
      </c>
      <c r="AP103" s="124"/>
      <c r="AQ103" s="239">
        <f t="shared" si="13"/>
      </c>
      <c r="AR103" s="239">
        <f t="shared" si="14"/>
      </c>
      <c r="AS103" s="113">
        <f>IF(ISNA(VLOOKUP(AQ103,'September 2021'!$A$5:$AU$110,46,FALSE)),0,VLOOKUP(AQ103,'September 2021'!$A$5:$AU$110,46,FALSE))</f>
        <v>0</v>
      </c>
      <c r="AT103" s="104">
        <f t="shared" si="11"/>
        <v>0</v>
      </c>
      <c r="AU103" s="208"/>
    </row>
    <row r="104" spans="1:47" s="13" customFormat="1" ht="31.5" customHeight="1">
      <c r="A104" s="100"/>
      <c r="B104" s="100"/>
      <c r="C104" s="353"/>
      <c r="D104" s="362"/>
      <c r="E104" s="362"/>
      <c r="F104" s="362"/>
      <c r="G104" s="101"/>
      <c r="H104" s="235"/>
      <c r="I104" s="235"/>
      <c r="J104" s="101"/>
      <c r="K104" s="101"/>
      <c r="L104" s="101"/>
      <c r="M104" s="101"/>
      <c r="N104" s="101"/>
      <c r="O104" s="286"/>
      <c r="P104" s="286"/>
      <c r="Q104" s="335"/>
      <c r="R104" s="101"/>
      <c r="S104" s="101"/>
      <c r="T104" s="101"/>
      <c r="U104" s="101"/>
      <c r="V104" s="286"/>
      <c r="W104" s="286"/>
      <c r="X104" s="101"/>
      <c r="Y104" s="101"/>
      <c r="Z104" s="101"/>
      <c r="AA104" s="101"/>
      <c r="AB104" s="101"/>
      <c r="AC104" s="286"/>
      <c r="AD104" s="286"/>
      <c r="AE104" s="101"/>
      <c r="AF104" s="101"/>
      <c r="AG104" s="101"/>
      <c r="AH104" s="319"/>
      <c r="AI104" s="336"/>
      <c r="AJ104" s="286"/>
      <c r="AK104" s="286"/>
      <c r="AL104" s="114">
        <f t="shared" si="12"/>
        <v>0</v>
      </c>
      <c r="AM104" s="104">
        <f t="shared" si="9"/>
        <v>0</v>
      </c>
      <c r="AN104" s="104">
        <f t="shared" si="9"/>
        <v>0</v>
      </c>
      <c r="AO104" s="104">
        <f t="shared" si="10"/>
        <v>0</v>
      </c>
      <c r="AP104" s="124"/>
      <c r="AQ104" s="239">
        <f t="shared" si="13"/>
      </c>
      <c r="AR104" s="239">
        <f t="shared" si="14"/>
      </c>
      <c r="AS104" s="113">
        <f>IF(ISNA(VLOOKUP(AQ104,'September 2021'!$A$5:$AU$110,46,FALSE)),0,VLOOKUP(AQ104,'September 2021'!$A$5:$AU$110,46,FALSE))</f>
        <v>0</v>
      </c>
      <c r="AT104" s="104">
        <f t="shared" si="11"/>
        <v>0</v>
      </c>
      <c r="AU104" s="208"/>
    </row>
    <row r="105" spans="1:47" s="12" customFormat="1" ht="31.5" customHeight="1">
      <c r="A105" s="100"/>
      <c r="B105" s="100"/>
      <c r="C105" s="353"/>
      <c r="D105" s="362"/>
      <c r="E105" s="362"/>
      <c r="F105" s="362"/>
      <c r="G105" s="101"/>
      <c r="H105" s="235"/>
      <c r="I105" s="235"/>
      <c r="J105" s="101"/>
      <c r="K105" s="101"/>
      <c r="L105" s="101"/>
      <c r="M105" s="101"/>
      <c r="N105" s="101"/>
      <c r="O105" s="286"/>
      <c r="P105" s="286"/>
      <c r="Q105" s="335"/>
      <c r="R105" s="101"/>
      <c r="S105" s="101"/>
      <c r="T105" s="101"/>
      <c r="U105" s="101"/>
      <c r="V105" s="286"/>
      <c r="W105" s="286"/>
      <c r="X105" s="101"/>
      <c r="Y105" s="101"/>
      <c r="Z105" s="101"/>
      <c r="AA105" s="101"/>
      <c r="AB105" s="101"/>
      <c r="AC105" s="286"/>
      <c r="AD105" s="286"/>
      <c r="AE105" s="101"/>
      <c r="AF105" s="101"/>
      <c r="AG105" s="101"/>
      <c r="AH105" s="319"/>
      <c r="AI105" s="336"/>
      <c r="AJ105" s="286"/>
      <c r="AK105" s="286"/>
      <c r="AL105" s="114">
        <f t="shared" si="12"/>
        <v>0</v>
      </c>
      <c r="AM105" s="104">
        <f t="shared" si="9"/>
        <v>0</v>
      </c>
      <c r="AN105" s="104">
        <f t="shared" si="9"/>
        <v>0</v>
      </c>
      <c r="AO105" s="104">
        <f t="shared" si="10"/>
        <v>0</v>
      </c>
      <c r="AP105" s="124"/>
      <c r="AQ105" s="239">
        <f t="shared" si="13"/>
      </c>
      <c r="AR105" s="239">
        <f t="shared" si="14"/>
      </c>
      <c r="AS105" s="113">
        <f>IF(ISNA(VLOOKUP(AQ105,'September 2021'!$A$5:$AU$110,46,FALSE)),0,VLOOKUP(AQ105,'September 2021'!$A$5:$AU$110,46,FALSE))</f>
        <v>0</v>
      </c>
      <c r="AT105" s="104">
        <f t="shared" si="11"/>
        <v>0</v>
      </c>
      <c r="AU105" s="208"/>
    </row>
    <row r="106" spans="1:47" s="13" customFormat="1" ht="31.5" customHeight="1">
      <c r="A106" s="100"/>
      <c r="B106" s="100"/>
      <c r="C106" s="353"/>
      <c r="D106" s="362"/>
      <c r="E106" s="362"/>
      <c r="F106" s="362"/>
      <c r="G106" s="101"/>
      <c r="H106" s="235"/>
      <c r="I106" s="235"/>
      <c r="J106" s="101"/>
      <c r="K106" s="101"/>
      <c r="L106" s="101"/>
      <c r="M106" s="101"/>
      <c r="N106" s="101"/>
      <c r="O106" s="286"/>
      <c r="P106" s="286"/>
      <c r="Q106" s="335"/>
      <c r="R106" s="101"/>
      <c r="S106" s="101"/>
      <c r="T106" s="101"/>
      <c r="U106" s="101"/>
      <c r="V106" s="286"/>
      <c r="W106" s="286"/>
      <c r="X106" s="101"/>
      <c r="Y106" s="101"/>
      <c r="Z106" s="101"/>
      <c r="AA106" s="101"/>
      <c r="AB106" s="101"/>
      <c r="AC106" s="286"/>
      <c r="AD106" s="286"/>
      <c r="AE106" s="101"/>
      <c r="AF106" s="101"/>
      <c r="AG106" s="101"/>
      <c r="AH106" s="319"/>
      <c r="AI106" s="336"/>
      <c r="AJ106" s="286"/>
      <c r="AK106" s="286"/>
      <c r="AL106" s="114">
        <f t="shared" si="12"/>
        <v>0</v>
      </c>
      <c r="AM106" s="104">
        <f t="shared" si="9"/>
        <v>0</v>
      </c>
      <c r="AN106" s="104">
        <f t="shared" si="9"/>
        <v>0</v>
      </c>
      <c r="AO106" s="104">
        <f t="shared" si="10"/>
        <v>0</v>
      </c>
      <c r="AP106" s="124"/>
      <c r="AQ106" s="239">
        <f t="shared" si="13"/>
      </c>
      <c r="AR106" s="239">
        <f t="shared" si="14"/>
      </c>
      <c r="AS106" s="113">
        <f>IF(ISNA(VLOOKUP(AQ106,'September 2021'!$A$5:$AU$110,46,FALSE)),0,VLOOKUP(AQ106,'September 2021'!$A$5:$AU$110,46,FALSE))</f>
        <v>0</v>
      </c>
      <c r="AT106" s="104">
        <f t="shared" si="11"/>
        <v>0</v>
      </c>
      <c r="AU106" s="208"/>
    </row>
    <row r="107" spans="1:47" s="12" customFormat="1" ht="31.5" customHeight="1">
      <c r="A107" s="100"/>
      <c r="B107" s="100"/>
      <c r="C107" s="353"/>
      <c r="D107" s="362"/>
      <c r="E107" s="362"/>
      <c r="F107" s="362"/>
      <c r="G107" s="101"/>
      <c r="H107" s="235"/>
      <c r="I107" s="235"/>
      <c r="J107" s="101"/>
      <c r="K107" s="101"/>
      <c r="L107" s="101"/>
      <c r="M107" s="101"/>
      <c r="N107" s="101"/>
      <c r="O107" s="286"/>
      <c r="P107" s="286"/>
      <c r="Q107" s="335"/>
      <c r="R107" s="101"/>
      <c r="S107" s="101"/>
      <c r="T107" s="101"/>
      <c r="U107" s="101"/>
      <c r="V107" s="286"/>
      <c r="W107" s="286"/>
      <c r="X107" s="101"/>
      <c r="Y107" s="101"/>
      <c r="Z107" s="101"/>
      <c r="AA107" s="101"/>
      <c r="AB107" s="101"/>
      <c r="AC107" s="286"/>
      <c r="AD107" s="286"/>
      <c r="AE107" s="101"/>
      <c r="AF107" s="101"/>
      <c r="AG107" s="101"/>
      <c r="AH107" s="319"/>
      <c r="AI107" s="336"/>
      <c r="AJ107" s="286"/>
      <c r="AK107" s="286"/>
      <c r="AL107" s="114">
        <f t="shared" si="12"/>
        <v>0</v>
      </c>
      <c r="AM107" s="104">
        <f t="shared" si="9"/>
        <v>0</v>
      </c>
      <c r="AN107" s="104">
        <f t="shared" si="9"/>
        <v>0</v>
      </c>
      <c r="AO107" s="104">
        <f t="shared" si="10"/>
        <v>0</v>
      </c>
      <c r="AP107" s="124"/>
      <c r="AQ107" s="239">
        <f t="shared" si="13"/>
      </c>
      <c r="AR107" s="239">
        <f t="shared" si="14"/>
      </c>
      <c r="AS107" s="113">
        <f>IF(ISNA(VLOOKUP(AQ107,'September 2021'!$A$5:$AU$110,46,FALSE)),0,VLOOKUP(AQ107,'September 2021'!$A$5:$AU$110,46,FALSE))</f>
        <v>0</v>
      </c>
      <c r="AT107" s="104">
        <f t="shared" si="11"/>
        <v>0</v>
      </c>
      <c r="AU107" s="208"/>
    </row>
    <row r="108" spans="1:47" s="13" customFormat="1" ht="31.5" customHeight="1">
      <c r="A108" s="100"/>
      <c r="B108" s="100"/>
      <c r="C108" s="353"/>
      <c r="D108" s="362"/>
      <c r="E108" s="362"/>
      <c r="F108" s="362"/>
      <c r="G108" s="101"/>
      <c r="H108" s="235"/>
      <c r="I108" s="235"/>
      <c r="J108" s="101"/>
      <c r="K108" s="101"/>
      <c r="L108" s="101"/>
      <c r="M108" s="101"/>
      <c r="N108" s="101"/>
      <c r="O108" s="286"/>
      <c r="P108" s="286"/>
      <c r="Q108" s="335"/>
      <c r="R108" s="101"/>
      <c r="S108" s="101"/>
      <c r="T108" s="101"/>
      <c r="U108" s="101"/>
      <c r="V108" s="286"/>
      <c r="W108" s="286"/>
      <c r="X108" s="101"/>
      <c r="Y108" s="101"/>
      <c r="Z108" s="101"/>
      <c r="AA108" s="101"/>
      <c r="AB108" s="101"/>
      <c r="AC108" s="286"/>
      <c r="AD108" s="286"/>
      <c r="AE108" s="101"/>
      <c r="AF108" s="101"/>
      <c r="AG108" s="101"/>
      <c r="AH108" s="319"/>
      <c r="AI108" s="336"/>
      <c r="AJ108" s="286"/>
      <c r="AK108" s="286"/>
      <c r="AL108" s="114">
        <f t="shared" si="12"/>
        <v>0</v>
      </c>
      <c r="AM108" s="104">
        <f t="shared" si="9"/>
        <v>0</v>
      </c>
      <c r="AN108" s="104">
        <f t="shared" si="9"/>
        <v>0</v>
      </c>
      <c r="AO108" s="104">
        <f t="shared" si="10"/>
        <v>0</v>
      </c>
      <c r="AP108" s="124"/>
      <c r="AQ108" s="239">
        <f t="shared" si="13"/>
      </c>
      <c r="AR108" s="239">
        <f t="shared" si="14"/>
      </c>
      <c r="AS108" s="113">
        <f>IF(ISNA(VLOOKUP(AQ108,'September 2021'!$A$5:$AU$110,46,FALSE)),0,VLOOKUP(AQ108,'September 2021'!$A$5:$AU$110,46,FALSE))</f>
        <v>0</v>
      </c>
      <c r="AT108" s="104">
        <f t="shared" si="11"/>
        <v>0</v>
      </c>
      <c r="AU108" s="208"/>
    </row>
    <row r="109" spans="1:47" s="76" customFormat="1" ht="23.25" customHeight="1">
      <c r="A109" s="201" t="s">
        <v>1</v>
      </c>
      <c r="B109" s="200"/>
      <c r="C109" s="200">
        <f>COUNTIF(C5:C108,"x")</f>
        <v>0</v>
      </c>
      <c r="D109" s="202">
        <f>COUNTIF(D5:D108,"x")</f>
        <v>0</v>
      </c>
      <c r="E109" s="202">
        <f>COUNTIF(E5:E108,"x")</f>
        <v>0</v>
      </c>
      <c r="F109" s="202">
        <f>COUNTIF(F5:F108,"x")</f>
        <v>0</v>
      </c>
      <c r="G109" s="202">
        <f>COUNTIF(G5:G108,"x")</f>
        <v>0</v>
      </c>
      <c r="H109" s="203">
        <f>SUM(H5:H108)</f>
        <v>0</v>
      </c>
      <c r="I109" s="203">
        <f>SUM(I5:I108)</f>
        <v>0</v>
      </c>
      <c r="J109" s="202">
        <f>COUNTIF(J5:J108,"x")</f>
        <v>0</v>
      </c>
      <c r="K109" s="202">
        <f>COUNTIF(K5:K108,"x")</f>
        <v>0</v>
      </c>
      <c r="L109" s="202">
        <f>COUNTIF(L5:L108,"x")</f>
        <v>0</v>
      </c>
      <c r="M109" s="202">
        <f>COUNTIF(M5:M108,"x")</f>
        <v>0</v>
      </c>
      <c r="N109" s="202">
        <f>COUNTIF(N5:N108,"x")</f>
        <v>0</v>
      </c>
      <c r="O109" s="204">
        <f>SUM(O5:O108)</f>
        <v>0</v>
      </c>
      <c r="P109" s="204">
        <f>SUM(P5:P108)</f>
        <v>0</v>
      </c>
      <c r="Q109" s="202">
        <f>COUNTIF(Q5:Q108,"x")</f>
        <v>0</v>
      </c>
      <c r="R109" s="202">
        <f>COUNTIF(R5:R108,"x")</f>
        <v>0</v>
      </c>
      <c r="S109" s="202">
        <f>COUNTIF(S5:S108,"x")</f>
        <v>0</v>
      </c>
      <c r="T109" s="202">
        <f>COUNTIF(T5:T108,"x")</f>
        <v>0</v>
      </c>
      <c r="U109" s="202">
        <f>COUNTIF(U5:U108,"x")</f>
        <v>0</v>
      </c>
      <c r="V109" s="204">
        <f>SUM(V5:V108)</f>
        <v>0</v>
      </c>
      <c r="W109" s="204">
        <f>SUM(W5:W108)</f>
        <v>0</v>
      </c>
      <c r="X109" s="202">
        <f>COUNTIF(X5:X108,"x")</f>
        <v>0</v>
      </c>
      <c r="Y109" s="202">
        <f>COUNTIF(Y5:Y108,"x")</f>
        <v>0</v>
      </c>
      <c r="Z109" s="202">
        <f>COUNTIF(Z5:Z108,"x")</f>
        <v>0</v>
      </c>
      <c r="AA109" s="202">
        <f>COUNTIF(AA5:AA108,"x")</f>
        <v>0</v>
      </c>
      <c r="AB109" s="202">
        <f>COUNTIF(AB5:AB108,"x")</f>
        <v>0</v>
      </c>
      <c r="AC109" s="204">
        <f>SUM(AC5:AC108)</f>
        <v>0</v>
      </c>
      <c r="AD109" s="204">
        <f>SUM(AD5:AD108)</f>
        <v>0</v>
      </c>
      <c r="AE109" s="202">
        <f>COUNTIF(AE5:AE108,"x")</f>
        <v>0</v>
      </c>
      <c r="AF109" s="202">
        <f>COUNTIF(AF5:AF108,"x")</f>
        <v>0</v>
      </c>
      <c r="AG109" s="202">
        <f>COUNTIF(AG5:AG108,"x")</f>
        <v>0</v>
      </c>
      <c r="AH109" s="202">
        <f>COUNTIF(AH5:AH108,"x")</f>
        <v>0</v>
      </c>
      <c r="AI109" s="200">
        <f>COUNTIF(AI5:AI108,"x")</f>
        <v>0</v>
      </c>
      <c r="AJ109" s="204">
        <f aca="true" t="shared" si="15" ref="AJ109:AO109">SUM(AJ5:AJ108)</f>
        <v>0</v>
      </c>
      <c r="AK109" s="204">
        <f t="shared" si="15"/>
        <v>0</v>
      </c>
      <c r="AL109" s="205">
        <f t="shared" si="15"/>
        <v>0</v>
      </c>
      <c r="AM109" s="297">
        <f t="shared" si="15"/>
        <v>0</v>
      </c>
      <c r="AN109" s="297">
        <f t="shared" si="15"/>
        <v>0</v>
      </c>
      <c r="AO109" s="297">
        <f t="shared" si="15"/>
        <v>0</v>
      </c>
      <c r="AP109" s="298"/>
      <c r="AQ109" s="239"/>
      <c r="AR109" s="239"/>
      <c r="AS109" s="204">
        <f>SUM(AS5:AS108)</f>
        <v>0</v>
      </c>
      <c r="AT109" s="297">
        <f>SUM(AT5:AT108)</f>
        <v>0</v>
      </c>
      <c r="AU109" s="207"/>
    </row>
    <row r="110" spans="1:47" s="23" customFormat="1" ht="20.25" customHeight="1">
      <c r="A110" s="180"/>
      <c r="B110" s="180"/>
      <c r="C110" s="182"/>
      <c r="D110" s="182"/>
      <c r="E110" s="182"/>
      <c r="F110" s="182"/>
      <c r="G110" s="182"/>
      <c r="H110" s="183"/>
      <c r="I110" s="183"/>
      <c r="J110" s="182"/>
      <c r="K110" s="182"/>
      <c r="L110" s="182"/>
      <c r="M110" s="182"/>
      <c r="N110" s="182"/>
      <c r="O110" s="184"/>
      <c r="P110" s="184"/>
      <c r="Q110" s="182"/>
      <c r="R110" s="182"/>
      <c r="S110" s="182"/>
      <c r="T110" s="182"/>
      <c r="U110" s="182"/>
      <c r="V110" s="184"/>
      <c r="W110" s="184"/>
      <c r="X110" s="182"/>
      <c r="Y110" s="182"/>
      <c r="Z110" s="182"/>
      <c r="AA110" s="182"/>
      <c r="AB110" s="182"/>
      <c r="AC110" s="184"/>
      <c r="AD110" s="184"/>
      <c r="AE110" s="182"/>
      <c r="AF110" s="182"/>
      <c r="AG110" s="182"/>
      <c r="AH110" s="182"/>
      <c r="AI110" s="182"/>
      <c r="AJ110" s="184"/>
      <c r="AK110" s="184"/>
      <c r="AL110" s="184"/>
      <c r="AM110" s="184"/>
      <c r="AN110" s="184"/>
      <c r="AO110" s="184"/>
      <c r="AP110" s="186"/>
      <c r="AQ110" s="244"/>
      <c r="AR110" s="244"/>
      <c r="AS110" s="185"/>
      <c r="AT110" s="185"/>
      <c r="AU110" s="185"/>
    </row>
    <row r="111" spans="1:47" s="195" customFormat="1" ht="18.75" customHeight="1">
      <c r="A111" s="187"/>
      <c r="B111" s="187"/>
      <c r="C111" s="188"/>
      <c r="D111" s="189"/>
      <c r="E111" s="189"/>
      <c r="F111" s="189"/>
      <c r="G111" s="189"/>
      <c r="H111" s="190"/>
      <c r="I111" s="190"/>
      <c r="J111" s="189"/>
      <c r="K111" s="189"/>
      <c r="L111" s="189"/>
      <c r="M111" s="189"/>
      <c r="N111" s="189"/>
      <c r="O111" s="191"/>
      <c r="P111" s="191"/>
      <c r="Q111" s="189"/>
      <c r="R111" s="189"/>
      <c r="S111" s="189"/>
      <c r="T111" s="189"/>
      <c r="U111" s="189"/>
      <c r="V111" s="191"/>
      <c r="W111" s="191"/>
      <c r="X111" s="189"/>
      <c r="Y111" s="189"/>
      <c r="Z111" s="189"/>
      <c r="AA111" s="189"/>
      <c r="AB111" s="189"/>
      <c r="AC111" s="191"/>
      <c r="AD111" s="191"/>
      <c r="AE111" s="189"/>
      <c r="AF111" s="189"/>
      <c r="AG111" s="189"/>
      <c r="AH111" s="189"/>
      <c r="AI111" s="189"/>
      <c r="AJ111" s="191"/>
      <c r="AK111" s="191"/>
      <c r="AL111" s="192"/>
      <c r="AM111" s="193"/>
      <c r="AN111" s="193"/>
      <c r="AO111" s="193"/>
      <c r="AP111" s="194"/>
      <c r="AQ111" s="245"/>
      <c r="AR111" s="245"/>
      <c r="AS111" s="20"/>
      <c r="AT111" s="193"/>
      <c r="AU111" s="193"/>
    </row>
    <row r="112" spans="1:47" s="195" customFormat="1" ht="16.5" customHeight="1">
      <c r="A112" s="187"/>
      <c r="B112" s="187"/>
      <c r="C112" s="188"/>
      <c r="D112" s="188"/>
      <c r="E112" s="188"/>
      <c r="F112" s="188"/>
      <c r="G112" s="188"/>
      <c r="H112" s="196"/>
      <c r="I112" s="196"/>
      <c r="J112" s="188"/>
      <c r="K112" s="188"/>
      <c r="L112" s="188"/>
      <c r="M112" s="188"/>
      <c r="N112" s="188"/>
      <c r="O112" s="197"/>
      <c r="P112" s="197"/>
      <c r="Q112" s="188"/>
      <c r="R112" s="188"/>
      <c r="S112" s="188"/>
      <c r="T112" s="188"/>
      <c r="U112" s="188"/>
      <c r="V112" s="197"/>
      <c r="W112" s="197"/>
      <c r="X112" s="188"/>
      <c r="Y112" s="188"/>
      <c r="Z112" s="188"/>
      <c r="AA112" s="188"/>
      <c r="AB112" s="188"/>
      <c r="AC112" s="197"/>
      <c r="AD112" s="197"/>
      <c r="AE112" s="188"/>
      <c r="AF112" s="188"/>
      <c r="AG112" s="188"/>
      <c r="AH112" s="188"/>
      <c r="AI112" s="188"/>
      <c r="AJ112" s="197"/>
      <c r="AK112" s="197"/>
      <c r="AL112" s="198"/>
      <c r="AM112" s="193"/>
      <c r="AN112" s="193"/>
      <c r="AO112" s="193"/>
      <c r="AP112" s="193"/>
      <c r="AQ112" s="245"/>
      <c r="AR112" s="245"/>
      <c r="AS112" s="193"/>
      <c r="AT112" s="193"/>
      <c r="AU112" s="193"/>
    </row>
    <row r="113" spans="1:47" ht="15">
      <c r="A113" s="78"/>
      <c r="B113" s="78"/>
      <c r="C113" s="62" t="s">
        <v>28</v>
      </c>
      <c r="D113" s="30"/>
      <c r="E113" s="30"/>
      <c r="F113" s="30"/>
      <c r="G113" s="30"/>
      <c r="H113" s="70"/>
      <c r="I113" s="7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1"/>
      <c r="X113" s="32"/>
      <c r="Y113" s="33" t="s">
        <v>24</v>
      </c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5"/>
      <c r="AM113" s="34"/>
      <c r="AN113" s="36"/>
      <c r="AO113" s="37"/>
      <c r="AP113" s="38"/>
      <c r="AQ113" s="241"/>
      <c r="AR113" s="242"/>
      <c r="AS113" s="40"/>
      <c r="AT113" s="38"/>
      <c r="AU113" s="41"/>
    </row>
    <row r="114" spans="1:47" ht="15">
      <c r="A114" s="166"/>
      <c r="B114" s="78"/>
      <c r="C114" s="60"/>
      <c r="D114" s="32"/>
      <c r="E114" s="32"/>
      <c r="F114" s="32"/>
      <c r="G114" s="42"/>
      <c r="H114" s="69"/>
      <c r="I114" s="69"/>
      <c r="J114" s="42"/>
      <c r="K114" s="32"/>
      <c r="L114" s="32"/>
      <c r="M114" s="42"/>
      <c r="N114" s="42"/>
      <c r="O114" s="42"/>
      <c r="P114" s="42"/>
      <c r="Q114" s="42" t="s">
        <v>32</v>
      </c>
      <c r="R114" s="32"/>
      <c r="S114" s="32"/>
      <c r="T114" s="32"/>
      <c r="U114" s="32"/>
      <c r="V114" s="42"/>
      <c r="W114" s="43"/>
      <c r="X114" s="44"/>
      <c r="Y114" s="45"/>
      <c r="Z114" s="32"/>
      <c r="AA114" s="32"/>
      <c r="AB114" s="32"/>
      <c r="AC114" s="32"/>
      <c r="AD114" s="46"/>
      <c r="AE114" s="46"/>
      <c r="AF114" s="32"/>
      <c r="AG114" s="32"/>
      <c r="AH114" s="32"/>
      <c r="AI114" s="46"/>
      <c r="AJ114" s="46"/>
      <c r="AK114" s="46"/>
      <c r="AL114" s="47"/>
      <c r="AM114" s="46"/>
      <c r="AN114" s="38"/>
      <c r="AO114" s="48"/>
      <c r="AP114" s="38"/>
      <c r="AQ114" s="241"/>
      <c r="AR114" s="242"/>
      <c r="AS114" s="40"/>
      <c r="AT114" s="38"/>
      <c r="AU114" s="41"/>
    </row>
    <row r="115" spans="1:47" ht="15">
      <c r="A115" s="78"/>
      <c r="B115" s="78"/>
      <c r="C115" s="63"/>
      <c r="D115" s="49"/>
      <c r="E115" s="49"/>
      <c r="F115" s="49"/>
      <c r="G115" s="49"/>
      <c r="H115" s="71"/>
      <c r="I115" s="71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50"/>
      <c r="X115" s="44"/>
      <c r="Y115" s="51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3"/>
      <c r="AM115" s="52"/>
      <c r="AN115" s="54"/>
      <c r="AO115" s="55"/>
      <c r="AP115" s="38"/>
      <c r="AQ115" s="241"/>
      <c r="AR115" s="242"/>
      <c r="AS115" s="40"/>
      <c r="AT115" s="38"/>
      <c r="AU115" s="41"/>
    </row>
    <row r="116" spans="1:47" s="22" customFormat="1" ht="15">
      <c r="A116" s="78"/>
      <c r="B116" s="78"/>
      <c r="C116" s="173"/>
      <c r="D116" s="56" t="s">
        <v>25</v>
      </c>
      <c r="E116" s="42" t="s">
        <v>26</v>
      </c>
      <c r="F116" s="42"/>
      <c r="G116" s="42"/>
      <c r="H116" s="69"/>
      <c r="I116" s="69"/>
      <c r="J116" s="172"/>
      <c r="K116" s="57" t="s">
        <v>25</v>
      </c>
      <c r="L116" s="42" t="s">
        <v>27</v>
      </c>
      <c r="M116" s="42"/>
      <c r="N116" s="42"/>
      <c r="O116" s="42"/>
      <c r="P116" s="42"/>
      <c r="Q116" s="118" t="s">
        <v>32</v>
      </c>
      <c r="R116" s="57" t="s">
        <v>25</v>
      </c>
      <c r="S116" s="42" t="s">
        <v>31</v>
      </c>
      <c r="T116" s="42"/>
      <c r="U116" s="42"/>
      <c r="V116" s="42"/>
      <c r="W116" s="42"/>
      <c r="X116" s="44"/>
      <c r="Y116" s="352"/>
      <c r="Z116" s="44" t="s">
        <v>25</v>
      </c>
      <c r="AA116" s="44" t="s">
        <v>29</v>
      </c>
      <c r="AB116" s="44"/>
      <c r="AC116" s="44"/>
      <c r="AD116" s="44"/>
      <c r="AE116" s="117"/>
      <c r="AF116" s="44" t="s">
        <v>25</v>
      </c>
      <c r="AG116" s="44" t="s">
        <v>33</v>
      </c>
      <c r="AH116" s="46"/>
      <c r="AI116" s="46"/>
      <c r="AJ116" s="46"/>
      <c r="AK116" s="46"/>
      <c r="AL116" s="47"/>
      <c r="AM116" s="46"/>
      <c r="AN116" s="46"/>
      <c r="AO116" s="59"/>
      <c r="AP116" s="46"/>
      <c r="AQ116" s="241"/>
      <c r="AR116" s="241"/>
      <c r="AS116" s="94"/>
      <c r="AT116" s="46"/>
      <c r="AU116" s="42"/>
    </row>
    <row r="117" spans="1:47" ht="15">
      <c r="A117" s="97"/>
      <c r="B117" s="97"/>
      <c r="C117" s="22"/>
      <c r="D117" s="22"/>
      <c r="E117" s="22"/>
      <c r="F117" s="22"/>
      <c r="G117" s="22"/>
      <c r="H117" s="72"/>
      <c r="I117" s="7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8"/>
      <c r="AM117" s="27"/>
      <c r="AU117" s="7"/>
    </row>
  </sheetData>
  <sheetProtection formatRows="0" selectLockedCells="1"/>
  <protectedRanges>
    <protectedRange sqref="M5:AK36 O61:W61 O37:P60 V37:W60 AC37:AD61 AG37:AG61 G62:AG65 F37:F65 AH37:AK109 A37:A39 A5:K36 H37:I61 C37:E109 A62:B108 F66:AG109" name="Range2"/>
    <protectedRange password="CC3D" sqref="M5:AK36 O61:W61 O37:P60 V37:W60 AC37:AD61 AG37:AG61 G62:AG65 F37:F65 AH37:AK109 A37:A39 A5:K36 H37:I61 C37:E109 A62:B108 F66:AG109" name="Range1"/>
    <protectedRange sqref="G109:AG109 AJ109:AK109 A109:B109" name="Range2_1"/>
    <protectedRange password="CC3D" sqref="G109:AG109 AJ109:AK109 A109:B109" name="Range1_1"/>
    <protectedRange sqref="B37:B39 A40:B61 AQ5:AQ109" name="Range2_2_1"/>
    <protectedRange password="CC3D" sqref="B37:B39 A40:B61 AQ5:AQ109" name="Range1_2_1"/>
    <protectedRange sqref="G37:G61" name="Range2_3"/>
    <protectedRange password="CC3D" sqref="G37:G61" name="Range1_3"/>
    <protectedRange sqref="G37:G61" name="Range2_2_2"/>
    <protectedRange password="CC3D" sqref="G37:G61" name="Range1_2_2"/>
    <protectedRange sqref="J37:N61" name="Range2_8"/>
    <protectedRange password="CC3D" sqref="J37:N61" name="Range1_8"/>
    <protectedRange sqref="J37:N61" name="Range2_2_7"/>
    <protectedRange password="CC3D" sqref="J37:N61" name="Range1_2_7"/>
    <protectedRange sqref="Q37:U60" name="Range2_9"/>
    <protectedRange password="CC3D" sqref="Q37:U60" name="Range1_9"/>
    <protectedRange sqref="Q37:U60" name="Range2_2_8"/>
    <protectedRange password="CC3D" sqref="Q37:U60" name="Range1_2_8"/>
    <protectedRange sqref="X37:AB61" name="Range2_10"/>
    <protectedRange password="CC3D" sqref="X37:AB61" name="Range1_10"/>
    <protectedRange sqref="X37:AB61" name="Range2_2_9"/>
    <protectedRange password="CC3D" sqref="X37:AB61" name="Range1_2_9"/>
    <protectedRange sqref="AE37:AF61" name="Range2_11"/>
    <protectedRange password="CC3D" sqref="AE37:AF61" name="Range1_11"/>
    <protectedRange sqref="AE37:AF61" name="Range2_2_10"/>
    <protectedRange password="CC3D" sqref="AE37:AF61" name="Range1_2_10"/>
    <protectedRange sqref="AR5:AR109" name="Range2_2_1_1"/>
    <protectedRange password="CC3D" sqref="AR5:AR109" name="Range1_2_1_1"/>
  </protectedRanges>
  <mergeCells count="7">
    <mergeCell ref="AQ3:AT3"/>
    <mergeCell ref="C2:G2"/>
    <mergeCell ref="J2:N2"/>
    <mergeCell ref="Q2:U2"/>
    <mergeCell ref="X2:AB2"/>
    <mergeCell ref="AE2:AI2"/>
    <mergeCell ref="AL3:AO3"/>
  </mergeCells>
  <printOptions/>
  <pageMargins left="0.17" right="0.17" top="0.27" bottom="0.28" header="0.17" footer="0.16"/>
  <pageSetup fitToHeight="0" horizontalDpi="600" verticalDpi="600" orientation="landscape" paperSize="5" scale="34" r:id="rId4"/>
  <headerFooter alignWithMargins="0">
    <oddHeader>&amp;C&amp;"Arial,Bold"&amp;12District SACC Attendance 2013-2014&amp;R&amp;D &amp;T</oddHeader>
    <oddFooter>&amp;L&amp;"Arial,Bold"&amp;8Rev 2/09 A. Adkison&amp;C&amp;8&amp;Z&amp;F &amp;A&amp;R&amp;8&amp;P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rgb="FF7030A0"/>
  </sheetPr>
  <dimension ref="A1:AU124"/>
  <sheetViews>
    <sheetView zoomScalePageLayoutView="0" workbookViewId="0" topLeftCell="A1">
      <pane xSplit="2" ySplit="4" topLeftCell="C9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K98" sqref="AK98"/>
    </sheetView>
  </sheetViews>
  <sheetFormatPr defaultColWidth="15.00390625" defaultRowHeight="12.75"/>
  <cols>
    <col min="1" max="1" width="36.28125" style="167" bestFit="1" customWidth="1"/>
    <col min="2" max="2" width="5.00390625" style="167" bestFit="1" customWidth="1"/>
    <col min="3" max="7" width="5.57421875" style="3" customWidth="1"/>
    <col min="8" max="9" width="15.00390625" style="67" customWidth="1"/>
    <col min="10" max="10" width="4.57421875" style="3" customWidth="1"/>
    <col min="11" max="14" width="5.57421875" style="3" customWidth="1"/>
    <col min="15" max="16" width="15.00390625" style="1" customWidth="1"/>
    <col min="17" max="21" width="5.57421875" style="3" customWidth="1"/>
    <col min="22" max="23" width="15.00390625" style="1" customWidth="1"/>
    <col min="24" max="28" width="5.57421875" style="3" customWidth="1"/>
    <col min="29" max="30" width="15.00390625" style="1" customWidth="1"/>
    <col min="31" max="35" width="5.57421875" style="3" customWidth="1"/>
    <col min="36" max="36" width="15.00390625" style="1" customWidth="1"/>
    <col min="37" max="37" width="13.8515625" style="2" bestFit="1" customWidth="1"/>
    <col min="38" max="38" width="11.00390625" style="26" customWidth="1"/>
    <col min="39" max="39" width="17.7109375" style="3" customWidth="1"/>
    <col min="40" max="40" width="14.57421875" style="4" customWidth="1"/>
    <col min="41" max="41" width="18.28125" style="5" customWidth="1"/>
    <col min="42" max="42" width="1.28515625" style="4" customWidth="1"/>
    <col min="43" max="43" width="31.8515625" style="236" bestFit="1" customWidth="1"/>
    <col min="44" max="44" width="5.140625" style="236" customWidth="1"/>
    <col min="45" max="45" width="15.28125" style="6" customWidth="1"/>
    <col min="46" max="46" width="15.00390625" style="4" customWidth="1"/>
    <col min="47" max="47" width="52.140625" style="3" customWidth="1"/>
    <col min="48" max="16384" width="15.00390625" style="3" customWidth="1"/>
  </cols>
  <sheetData>
    <row r="1" spans="1:47" ht="21" customHeight="1">
      <c r="A1" s="66" t="s">
        <v>40</v>
      </c>
      <c r="B1" s="310"/>
      <c r="C1" s="32"/>
      <c r="D1" s="32"/>
      <c r="E1" s="32"/>
      <c r="F1" s="32"/>
      <c r="G1" s="32"/>
      <c r="H1" s="311"/>
      <c r="I1" s="311"/>
      <c r="J1" s="32"/>
      <c r="K1" s="32"/>
      <c r="L1" s="32"/>
      <c r="M1" s="32"/>
      <c r="N1" s="32"/>
      <c r="O1" s="61"/>
      <c r="P1" s="61"/>
      <c r="Q1" s="32"/>
      <c r="R1" s="32"/>
      <c r="S1" s="32"/>
      <c r="T1" s="32"/>
      <c r="U1" s="32"/>
      <c r="V1" s="61"/>
      <c r="W1" s="61"/>
      <c r="X1" s="32"/>
      <c r="Y1" s="32"/>
      <c r="Z1" s="32"/>
      <c r="AA1" s="32"/>
      <c r="AB1" s="32"/>
      <c r="AC1" s="61"/>
      <c r="AD1" s="61"/>
      <c r="AE1" s="32"/>
      <c r="AF1" s="32"/>
      <c r="AG1" s="32"/>
      <c r="AH1" s="32"/>
      <c r="AI1" s="32"/>
      <c r="AJ1" s="61"/>
      <c r="AK1" s="168"/>
      <c r="AL1" s="312"/>
      <c r="AM1" s="32"/>
      <c r="AN1" s="38"/>
      <c r="AO1" s="59"/>
      <c r="AP1" s="38"/>
      <c r="AQ1" s="241"/>
      <c r="AR1" s="241"/>
      <c r="AS1" s="40"/>
      <c r="AT1" s="38"/>
      <c r="AU1" s="32"/>
    </row>
    <row r="2" spans="1:47" s="11" customFormat="1" ht="17.25" customHeight="1">
      <c r="A2" s="199"/>
      <c r="B2" s="164"/>
      <c r="C2" s="400" t="s">
        <v>18</v>
      </c>
      <c r="D2" s="401"/>
      <c r="E2" s="401"/>
      <c r="F2" s="401"/>
      <c r="G2" s="402"/>
      <c r="H2" s="68"/>
      <c r="I2" s="68"/>
      <c r="J2" s="400" t="s">
        <v>19</v>
      </c>
      <c r="K2" s="401"/>
      <c r="L2" s="401"/>
      <c r="M2" s="401"/>
      <c r="N2" s="402"/>
      <c r="O2" s="14"/>
      <c r="P2" s="14"/>
      <c r="Q2" s="400" t="s">
        <v>20</v>
      </c>
      <c r="R2" s="401"/>
      <c r="S2" s="401"/>
      <c r="T2" s="401"/>
      <c r="U2" s="402"/>
      <c r="V2" s="14"/>
      <c r="W2" s="14"/>
      <c r="X2" s="400" t="s">
        <v>21</v>
      </c>
      <c r="Y2" s="401"/>
      <c r="Z2" s="401"/>
      <c r="AA2" s="401"/>
      <c r="AB2" s="402"/>
      <c r="AC2" s="14"/>
      <c r="AD2" s="14"/>
      <c r="AE2" s="400" t="s">
        <v>22</v>
      </c>
      <c r="AF2" s="401"/>
      <c r="AG2" s="401"/>
      <c r="AH2" s="401"/>
      <c r="AI2" s="402"/>
      <c r="AJ2" s="14"/>
      <c r="AK2" s="15"/>
      <c r="AL2" s="24"/>
      <c r="AM2" s="16"/>
      <c r="AN2" s="17"/>
      <c r="AO2" s="18"/>
      <c r="AP2" s="38"/>
      <c r="AQ2" s="237"/>
      <c r="AR2" s="238"/>
      <c r="AS2" s="20"/>
      <c r="AT2" s="17"/>
      <c r="AU2" s="21"/>
    </row>
    <row r="3" spans="1:47" s="11" customFormat="1" ht="18.75">
      <c r="A3" s="318"/>
      <c r="B3" s="320"/>
      <c r="C3" s="116">
        <v>1</v>
      </c>
      <c r="D3" s="116">
        <v>2</v>
      </c>
      <c r="E3" s="116">
        <v>3</v>
      </c>
      <c r="F3" s="116">
        <v>4</v>
      </c>
      <c r="G3" s="116">
        <v>5</v>
      </c>
      <c r="H3" s="68"/>
      <c r="I3" s="68"/>
      <c r="J3" s="116">
        <v>8</v>
      </c>
      <c r="K3" s="116">
        <v>9</v>
      </c>
      <c r="L3" s="116">
        <v>10</v>
      </c>
      <c r="M3" s="171">
        <v>11</v>
      </c>
      <c r="N3" s="116">
        <v>12</v>
      </c>
      <c r="O3" s="14"/>
      <c r="P3" s="14"/>
      <c r="Q3" s="116">
        <v>15</v>
      </c>
      <c r="R3" s="116">
        <v>16</v>
      </c>
      <c r="S3" s="116">
        <v>17</v>
      </c>
      <c r="T3" s="116">
        <v>18</v>
      </c>
      <c r="U3" s="116">
        <v>19</v>
      </c>
      <c r="V3" s="14"/>
      <c r="W3" s="14"/>
      <c r="X3" s="171">
        <v>22</v>
      </c>
      <c r="Y3" s="171">
        <v>23</v>
      </c>
      <c r="Z3" s="171">
        <v>24</v>
      </c>
      <c r="AA3" s="171">
        <v>25</v>
      </c>
      <c r="AB3" s="171">
        <v>26</v>
      </c>
      <c r="AC3" s="14"/>
      <c r="AD3" s="14"/>
      <c r="AE3" s="116">
        <v>29</v>
      </c>
      <c r="AF3" s="116">
        <v>30</v>
      </c>
      <c r="AG3" s="353" t="s">
        <v>35</v>
      </c>
      <c r="AH3" s="353" t="s">
        <v>35</v>
      </c>
      <c r="AI3" s="362" t="s">
        <v>35</v>
      </c>
      <c r="AJ3" s="14"/>
      <c r="AK3" s="15"/>
      <c r="AL3" s="396" t="s">
        <v>16</v>
      </c>
      <c r="AM3" s="397"/>
      <c r="AN3" s="397"/>
      <c r="AO3" s="398"/>
      <c r="AP3" s="122"/>
      <c r="AQ3" s="396" t="s">
        <v>15</v>
      </c>
      <c r="AR3" s="397"/>
      <c r="AS3" s="397"/>
      <c r="AT3" s="398"/>
      <c r="AU3" s="65"/>
    </row>
    <row r="4" spans="1:47" s="155" customFormat="1" ht="45.75">
      <c r="A4" s="158" t="s">
        <v>0</v>
      </c>
      <c r="B4" s="138" t="s">
        <v>30</v>
      </c>
      <c r="C4" s="139" t="s">
        <v>2</v>
      </c>
      <c r="D4" s="139" t="s">
        <v>3</v>
      </c>
      <c r="E4" s="139" t="s">
        <v>4</v>
      </c>
      <c r="F4" s="139" t="s">
        <v>7</v>
      </c>
      <c r="G4" s="139" t="s">
        <v>5</v>
      </c>
      <c r="H4" s="149" t="s">
        <v>6</v>
      </c>
      <c r="I4" s="149" t="s">
        <v>8</v>
      </c>
      <c r="J4" s="139" t="s">
        <v>2</v>
      </c>
      <c r="K4" s="139" t="s">
        <v>3</v>
      </c>
      <c r="L4" s="139" t="s">
        <v>4</v>
      </c>
      <c r="M4" s="144" t="s">
        <v>7</v>
      </c>
      <c r="N4" s="139" t="s">
        <v>5</v>
      </c>
      <c r="O4" s="150" t="s">
        <v>6</v>
      </c>
      <c r="P4" s="150" t="s">
        <v>8</v>
      </c>
      <c r="Q4" s="139" t="s">
        <v>2</v>
      </c>
      <c r="R4" s="139" t="s">
        <v>3</v>
      </c>
      <c r="S4" s="139" t="s">
        <v>4</v>
      </c>
      <c r="T4" s="139" t="s">
        <v>7</v>
      </c>
      <c r="U4" s="139" t="s">
        <v>5</v>
      </c>
      <c r="V4" s="150" t="s">
        <v>6</v>
      </c>
      <c r="W4" s="150" t="s">
        <v>8</v>
      </c>
      <c r="X4" s="144" t="s">
        <v>2</v>
      </c>
      <c r="Y4" s="144" t="s">
        <v>3</v>
      </c>
      <c r="Z4" s="144" t="s">
        <v>4</v>
      </c>
      <c r="AA4" s="144" t="s">
        <v>7</v>
      </c>
      <c r="AB4" s="144" t="s">
        <v>5</v>
      </c>
      <c r="AC4" s="150" t="s">
        <v>6</v>
      </c>
      <c r="AD4" s="150" t="s">
        <v>8</v>
      </c>
      <c r="AE4" s="139" t="s">
        <v>2</v>
      </c>
      <c r="AF4" s="139" t="s">
        <v>3</v>
      </c>
      <c r="AG4" s="355" t="s">
        <v>4</v>
      </c>
      <c r="AH4" s="355" t="s">
        <v>7</v>
      </c>
      <c r="AI4" s="364" t="s">
        <v>5</v>
      </c>
      <c r="AJ4" s="150" t="s">
        <v>6</v>
      </c>
      <c r="AK4" s="150" t="s">
        <v>8</v>
      </c>
      <c r="AL4" s="142" t="s">
        <v>23</v>
      </c>
      <c r="AM4" s="143" t="s">
        <v>9</v>
      </c>
      <c r="AN4" s="143" t="s">
        <v>10</v>
      </c>
      <c r="AO4" s="156" t="s">
        <v>11</v>
      </c>
      <c r="AP4" s="152"/>
      <c r="AQ4" s="175" t="s">
        <v>0</v>
      </c>
      <c r="AR4" s="80" t="s">
        <v>30</v>
      </c>
      <c r="AS4" s="153" t="s">
        <v>14</v>
      </c>
      <c r="AT4" s="151" t="s">
        <v>17</v>
      </c>
      <c r="AU4" s="154" t="s">
        <v>12</v>
      </c>
    </row>
    <row r="5" spans="1:47" s="12" customFormat="1" ht="31.5" customHeight="1">
      <c r="A5" s="100"/>
      <c r="B5" s="100"/>
      <c r="C5" s="332"/>
      <c r="D5" s="332"/>
      <c r="E5" s="332"/>
      <c r="F5" s="332"/>
      <c r="G5" s="101"/>
      <c r="H5" s="235"/>
      <c r="I5" s="235"/>
      <c r="J5" s="101"/>
      <c r="K5" s="101"/>
      <c r="L5" s="386"/>
      <c r="M5" s="340"/>
      <c r="N5" s="101"/>
      <c r="O5" s="286"/>
      <c r="P5" s="286"/>
      <c r="Q5" s="101"/>
      <c r="R5" s="101"/>
      <c r="S5" s="101"/>
      <c r="T5" s="101"/>
      <c r="U5" s="101"/>
      <c r="V5" s="105"/>
      <c r="W5" s="105"/>
      <c r="X5" s="144"/>
      <c r="Y5" s="144"/>
      <c r="Z5" s="144"/>
      <c r="AA5" s="340"/>
      <c r="AB5" s="144"/>
      <c r="AC5" s="105"/>
      <c r="AD5" s="105"/>
      <c r="AE5" s="386"/>
      <c r="AF5" s="386"/>
      <c r="AG5" s="353"/>
      <c r="AH5" s="353"/>
      <c r="AI5" s="362"/>
      <c r="AJ5" s="286"/>
      <c r="AK5" s="286"/>
      <c r="AL5" s="114">
        <f>COUNTIF(C5:AJ5,"x")</f>
        <v>0</v>
      </c>
      <c r="AM5" s="104">
        <f aca="true" t="shared" si="0" ref="AM5:AM68">SUM(H5+O5+V5+AC5+AJ5)</f>
        <v>0</v>
      </c>
      <c r="AN5" s="104">
        <f aca="true" t="shared" si="1" ref="AN5:AN68">SUM(I5+P5+W5+AD5+AK5)</f>
        <v>0</v>
      </c>
      <c r="AO5" s="104">
        <f aca="true" t="shared" si="2" ref="AO5:AO68">AM5-AN5</f>
        <v>0</v>
      </c>
      <c r="AP5" s="124"/>
      <c r="AQ5" s="239">
        <f aca="true" t="shared" si="3" ref="AQ5:AQ36">IF(A5="","",A5)</f>
      </c>
      <c r="AR5" s="239">
        <f aca="true" t="shared" si="4" ref="AR5:AR36">IF(B5="","",B5)</f>
      </c>
      <c r="AS5" s="113">
        <f>IF(ISNA(VLOOKUP(AQ5,'October 2021'!$A$5:$AU$109,46,FALSE)),0,VLOOKUP(AQ5,'October 2021'!$A$5:$AU$109,46,FALSE))</f>
        <v>0</v>
      </c>
      <c r="AT5" s="104">
        <f aca="true" t="shared" si="5" ref="AT5:AT68">AS5+AO5</f>
        <v>0</v>
      </c>
      <c r="AU5" s="208"/>
    </row>
    <row r="6" spans="1:47" s="13" customFormat="1" ht="31.5" customHeight="1">
      <c r="A6" s="163"/>
      <c r="B6" s="163"/>
      <c r="C6" s="332"/>
      <c r="D6" s="332"/>
      <c r="E6" s="332"/>
      <c r="F6" s="332"/>
      <c r="G6" s="101"/>
      <c r="H6" s="235"/>
      <c r="I6" s="235"/>
      <c r="J6" s="101"/>
      <c r="K6" s="101"/>
      <c r="L6" s="386"/>
      <c r="M6" s="340"/>
      <c r="N6" s="101"/>
      <c r="O6" s="286"/>
      <c r="P6" s="286"/>
      <c r="Q6" s="101"/>
      <c r="R6" s="101"/>
      <c r="S6" s="101"/>
      <c r="T6" s="101"/>
      <c r="U6" s="101"/>
      <c r="V6" s="105"/>
      <c r="W6" s="105"/>
      <c r="X6" s="144"/>
      <c r="Y6" s="144"/>
      <c r="Z6" s="144"/>
      <c r="AA6" s="340"/>
      <c r="AB6" s="144"/>
      <c r="AC6" s="105"/>
      <c r="AD6" s="105"/>
      <c r="AE6" s="386"/>
      <c r="AF6" s="386"/>
      <c r="AG6" s="353"/>
      <c r="AH6" s="353"/>
      <c r="AI6" s="362"/>
      <c r="AJ6" s="286"/>
      <c r="AK6" s="286"/>
      <c r="AL6" s="114">
        <f aca="true" t="shared" si="6" ref="AL6:AL69">COUNTIF(C6:AJ6,"x")</f>
        <v>0</v>
      </c>
      <c r="AM6" s="104">
        <f t="shared" si="0"/>
        <v>0</v>
      </c>
      <c r="AN6" s="104">
        <f t="shared" si="1"/>
        <v>0</v>
      </c>
      <c r="AO6" s="104">
        <f t="shared" si="2"/>
        <v>0</v>
      </c>
      <c r="AP6" s="124"/>
      <c r="AQ6" s="239">
        <f t="shared" si="3"/>
      </c>
      <c r="AR6" s="239">
        <f t="shared" si="4"/>
      </c>
      <c r="AS6" s="113">
        <f>IF(ISNA(VLOOKUP(AQ6,'October 2021'!$A$5:$AU$109,46,FALSE)),0,VLOOKUP(AQ6,'October 2021'!$A$5:$AU$109,46,FALSE))</f>
        <v>0</v>
      </c>
      <c r="AT6" s="104">
        <f t="shared" si="5"/>
        <v>0</v>
      </c>
      <c r="AU6" s="208"/>
    </row>
    <row r="7" spans="1:47" s="23" customFormat="1" ht="30.75" customHeight="1">
      <c r="A7" s="100"/>
      <c r="B7" s="314"/>
      <c r="C7" s="332"/>
      <c r="D7" s="332"/>
      <c r="E7" s="332"/>
      <c r="F7" s="332"/>
      <c r="G7" s="307"/>
      <c r="H7" s="315"/>
      <c r="I7" s="315"/>
      <c r="J7" s="307"/>
      <c r="K7" s="307"/>
      <c r="L7" s="387"/>
      <c r="M7" s="341"/>
      <c r="N7" s="307"/>
      <c r="O7" s="306"/>
      <c r="P7" s="306"/>
      <c r="Q7" s="307"/>
      <c r="R7" s="307"/>
      <c r="S7" s="307"/>
      <c r="T7" s="307"/>
      <c r="U7" s="307"/>
      <c r="V7" s="317"/>
      <c r="W7" s="317"/>
      <c r="X7" s="144"/>
      <c r="Y7" s="144"/>
      <c r="Z7" s="144"/>
      <c r="AA7" s="341"/>
      <c r="AB7" s="144"/>
      <c r="AC7" s="317"/>
      <c r="AD7" s="317"/>
      <c r="AE7" s="387"/>
      <c r="AF7" s="387"/>
      <c r="AG7" s="353"/>
      <c r="AH7" s="353"/>
      <c r="AI7" s="362"/>
      <c r="AJ7" s="306"/>
      <c r="AK7" s="306"/>
      <c r="AL7" s="114">
        <f t="shared" si="6"/>
        <v>0</v>
      </c>
      <c r="AM7" s="104">
        <f t="shared" si="0"/>
        <v>0</v>
      </c>
      <c r="AN7" s="104">
        <f t="shared" si="1"/>
        <v>0</v>
      </c>
      <c r="AO7" s="104">
        <f t="shared" si="2"/>
        <v>0</v>
      </c>
      <c r="AP7" s="124"/>
      <c r="AQ7" s="239">
        <f t="shared" si="3"/>
      </c>
      <c r="AR7" s="239">
        <f t="shared" si="4"/>
      </c>
      <c r="AS7" s="113">
        <f>IF(ISNA(VLOOKUP(AQ7,'October 2021'!$A$5:$AU$109,46,FALSE)),0,VLOOKUP(AQ7,'October 2021'!$A$5:$AU$109,46,FALSE))</f>
        <v>0</v>
      </c>
      <c r="AT7" s="104">
        <f t="shared" si="5"/>
        <v>0</v>
      </c>
      <c r="AU7" s="309"/>
    </row>
    <row r="8" spans="1:47" s="12" customFormat="1" ht="31.5" customHeight="1">
      <c r="A8" s="100"/>
      <c r="B8" s="100"/>
      <c r="C8" s="332"/>
      <c r="D8" s="332"/>
      <c r="E8" s="332"/>
      <c r="F8" s="332"/>
      <c r="G8" s="101"/>
      <c r="H8" s="235"/>
      <c r="I8" s="235"/>
      <c r="J8" s="101"/>
      <c r="K8" s="101"/>
      <c r="L8" s="386"/>
      <c r="M8" s="340"/>
      <c r="N8" s="101"/>
      <c r="O8" s="286"/>
      <c r="P8" s="286"/>
      <c r="Q8" s="101"/>
      <c r="R8" s="101"/>
      <c r="S8" s="101"/>
      <c r="T8" s="101"/>
      <c r="U8" s="101"/>
      <c r="V8" s="105"/>
      <c r="W8" s="105"/>
      <c r="X8" s="144"/>
      <c r="Y8" s="144"/>
      <c r="Z8" s="144"/>
      <c r="AA8" s="340"/>
      <c r="AB8" s="144"/>
      <c r="AC8" s="105"/>
      <c r="AD8" s="105"/>
      <c r="AE8" s="386"/>
      <c r="AF8" s="386"/>
      <c r="AG8" s="353"/>
      <c r="AH8" s="353"/>
      <c r="AI8" s="362"/>
      <c r="AJ8" s="286"/>
      <c r="AK8" s="286"/>
      <c r="AL8" s="114">
        <f t="shared" si="6"/>
        <v>0</v>
      </c>
      <c r="AM8" s="104">
        <f t="shared" si="0"/>
        <v>0</v>
      </c>
      <c r="AN8" s="104">
        <f t="shared" si="1"/>
        <v>0</v>
      </c>
      <c r="AO8" s="104">
        <f t="shared" si="2"/>
        <v>0</v>
      </c>
      <c r="AP8" s="124"/>
      <c r="AQ8" s="239">
        <f t="shared" si="3"/>
      </c>
      <c r="AR8" s="239">
        <f t="shared" si="4"/>
      </c>
      <c r="AS8" s="113">
        <f>IF(ISNA(VLOOKUP(AQ8,'October 2021'!$A$5:$AU$109,46,FALSE)),0,VLOOKUP(AQ8,'October 2021'!$A$5:$AU$109,46,FALSE))</f>
        <v>0</v>
      </c>
      <c r="AT8" s="104">
        <f t="shared" si="5"/>
        <v>0</v>
      </c>
      <c r="AU8" s="208"/>
    </row>
    <row r="9" spans="1:47" s="12" customFormat="1" ht="31.5" customHeight="1">
      <c r="A9" s="100"/>
      <c r="B9" s="100"/>
      <c r="C9" s="332"/>
      <c r="D9" s="332"/>
      <c r="E9" s="332"/>
      <c r="F9" s="332"/>
      <c r="G9" s="101"/>
      <c r="H9" s="235"/>
      <c r="I9" s="235"/>
      <c r="J9" s="101"/>
      <c r="K9" s="101"/>
      <c r="L9" s="386"/>
      <c r="M9" s="340"/>
      <c r="N9" s="101"/>
      <c r="O9" s="286"/>
      <c r="P9" s="286"/>
      <c r="Q9" s="101"/>
      <c r="R9" s="101"/>
      <c r="S9" s="101"/>
      <c r="T9" s="101"/>
      <c r="U9" s="101"/>
      <c r="V9" s="105"/>
      <c r="W9" s="105"/>
      <c r="X9" s="144"/>
      <c r="Y9" s="144"/>
      <c r="Z9" s="144"/>
      <c r="AA9" s="340"/>
      <c r="AB9" s="144"/>
      <c r="AC9" s="105"/>
      <c r="AD9" s="105"/>
      <c r="AE9" s="386"/>
      <c r="AF9" s="386"/>
      <c r="AG9" s="353"/>
      <c r="AH9" s="353"/>
      <c r="AI9" s="362"/>
      <c r="AJ9" s="286"/>
      <c r="AK9" s="286"/>
      <c r="AL9" s="114">
        <f t="shared" si="6"/>
        <v>0</v>
      </c>
      <c r="AM9" s="104">
        <f t="shared" si="0"/>
        <v>0</v>
      </c>
      <c r="AN9" s="104">
        <f t="shared" si="1"/>
        <v>0</v>
      </c>
      <c r="AO9" s="104">
        <f t="shared" si="2"/>
        <v>0</v>
      </c>
      <c r="AP9" s="124"/>
      <c r="AQ9" s="239">
        <f t="shared" si="3"/>
      </c>
      <c r="AR9" s="239">
        <f t="shared" si="4"/>
      </c>
      <c r="AS9" s="113">
        <f>IF(ISNA(VLOOKUP(AQ9,'October 2021'!$A$5:$AU$109,46,FALSE)),0,VLOOKUP(AQ9,'October 2021'!$A$5:$AU$109,46,FALSE))</f>
        <v>0</v>
      </c>
      <c r="AT9" s="104">
        <f t="shared" si="5"/>
        <v>0</v>
      </c>
      <c r="AU9" s="208"/>
    </row>
    <row r="10" spans="1:47" s="13" customFormat="1" ht="31.5" customHeight="1">
      <c r="A10" s="100"/>
      <c r="B10" s="100"/>
      <c r="C10" s="332"/>
      <c r="D10" s="332"/>
      <c r="E10" s="332"/>
      <c r="F10" s="332"/>
      <c r="G10" s="101"/>
      <c r="H10" s="235"/>
      <c r="I10" s="235"/>
      <c r="J10" s="101"/>
      <c r="K10" s="101"/>
      <c r="L10" s="386"/>
      <c r="M10" s="340"/>
      <c r="N10" s="101"/>
      <c r="O10" s="286"/>
      <c r="P10" s="286"/>
      <c r="Q10" s="101"/>
      <c r="R10" s="101"/>
      <c r="S10" s="101"/>
      <c r="T10" s="101"/>
      <c r="U10" s="101"/>
      <c r="V10" s="105"/>
      <c r="W10" s="105"/>
      <c r="X10" s="144"/>
      <c r="Y10" s="144"/>
      <c r="Z10" s="144"/>
      <c r="AA10" s="340"/>
      <c r="AB10" s="144"/>
      <c r="AC10" s="105"/>
      <c r="AD10" s="105"/>
      <c r="AE10" s="386"/>
      <c r="AF10" s="386"/>
      <c r="AG10" s="353"/>
      <c r="AH10" s="353"/>
      <c r="AI10" s="362"/>
      <c r="AJ10" s="286"/>
      <c r="AK10" s="286"/>
      <c r="AL10" s="114">
        <f t="shared" si="6"/>
        <v>0</v>
      </c>
      <c r="AM10" s="104">
        <f t="shared" si="0"/>
        <v>0</v>
      </c>
      <c r="AN10" s="104">
        <f t="shared" si="1"/>
        <v>0</v>
      </c>
      <c r="AO10" s="104">
        <f t="shared" si="2"/>
        <v>0</v>
      </c>
      <c r="AP10" s="124"/>
      <c r="AQ10" s="239">
        <f t="shared" si="3"/>
      </c>
      <c r="AR10" s="239">
        <f t="shared" si="4"/>
      </c>
      <c r="AS10" s="113">
        <f>IF(ISNA(VLOOKUP(AQ10,'October 2021'!$A$5:$AU$109,46,FALSE)),0,VLOOKUP(AQ10,'October 2021'!$A$5:$AU$109,46,FALSE))</f>
        <v>0</v>
      </c>
      <c r="AT10" s="104">
        <f t="shared" si="5"/>
        <v>0</v>
      </c>
      <c r="AU10" s="208"/>
    </row>
    <row r="11" spans="1:47" s="13" customFormat="1" ht="31.5" customHeight="1">
      <c r="A11" s="100"/>
      <c r="B11" s="100"/>
      <c r="C11" s="332"/>
      <c r="D11" s="332"/>
      <c r="E11" s="332"/>
      <c r="F11" s="332"/>
      <c r="G11" s="101"/>
      <c r="H11" s="235"/>
      <c r="I11" s="235"/>
      <c r="J11" s="101"/>
      <c r="K11" s="101"/>
      <c r="L11" s="386"/>
      <c r="M11" s="340"/>
      <c r="N11" s="101"/>
      <c r="O11" s="286"/>
      <c r="P11" s="286"/>
      <c r="Q11" s="101"/>
      <c r="R11" s="101"/>
      <c r="S11" s="101"/>
      <c r="T11" s="101"/>
      <c r="U11" s="101"/>
      <c r="V11" s="105"/>
      <c r="W11" s="105"/>
      <c r="X11" s="144"/>
      <c r="Y11" s="144"/>
      <c r="Z11" s="144"/>
      <c r="AA11" s="340"/>
      <c r="AB11" s="144"/>
      <c r="AC11" s="105"/>
      <c r="AD11" s="105"/>
      <c r="AE11" s="386"/>
      <c r="AF11" s="386"/>
      <c r="AG11" s="353"/>
      <c r="AH11" s="353"/>
      <c r="AI11" s="362"/>
      <c r="AJ11" s="286"/>
      <c r="AK11" s="286"/>
      <c r="AL11" s="114">
        <f t="shared" si="6"/>
        <v>0</v>
      </c>
      <c r="AM11" s="104">
        <f t="shared" si="0"/>
        <v>0</v>
      </c>
      <c r="AN11" s="104">
        <f t="shared" si="1"/>
        <v>0</v>
      </c>
      <c r="AO11" s="104">
        <f t="shared" si="2"/>
        <v>0</v>
      </c>
      <c r="AP11" s="124"/>
      <c r="AQ11" s="239">
        <f t="shared" si="3"/>
      </c>
      <c r="AR11" s="239">
        <f t="shared" si="4"/>
      </c>
      <c r="AS11" s="113">
        <f>IF(ISNA(VLOOKUP(AQ11,'October 2021'!$A$5:$AU$109,46,FALSE)),0,VLOOKUP(AQ11,'October 2021'!$A$5:$AU$109,46,FALSE))</f>
        <v>0</v>
      </c>
      <c r="AT11" s="104">
        <f t="shared" si="5"/>
        <v>0</v>
      </c>
      <c r="AU11" s="208"/>
    </row>
    <row r="12" spans="1:47" s="12" customFormat="1" ht="31.5" customHeight="1">
      <c r="A12" s="100"/>
      <c r="B12" s="100"/>
      <c r="C12" s="332"/>
      <c r="D12" s="332"/>
      <c r="E12" s="332"/>
      <c r="F12" s="332"/>
      <c r="G12" s="101"/>
      <c r="H12" s="235"/>
      <c r="I12" s="235"/>
      <c r="J12" s="101"/>
      <c r="K12" s="101"/>
      <c r="L12" s="386"/>
      <c r="M12" s="340"/>
      <c r="N12" s="101"/>
      <c r="O12" s="286"/>
      <c r="P12" s="286"/>
      <c r="Q12" s="101"/>
      <c r="R12" s="101"/>
      <c r="S12" s="101"/>
      <c r="T12" s="101"/>
      <c r="U12" s="101"/>
      <c r="V12" s="105"/>
      <c r="W12" s="105"/>
      <c r="X12" s="144"/>
      <c r="Y12" s="144"/>
      <c r="Z12" s="144"/>
      <c r="AA12" s="340"/>
      <c r="AB12" s="144"/>
      <c r="AC12" s="105"/>
      <c r="AD12" s="105"/>
      <c r="AE12" s="386"/>
      <c r="AF12" s="386"/>
      <c r="AG12" s="353"/>
      <c r="AH12" s="353"/>
      <c r="AI12" s="362"/>
      <c r="AJ12" s="286"/>
      <c r="AK12" s="286"/>
      <c r="AL12" s="114">
        <f t="shared" si="6"/>
        <v>0</v>
      </c>
      <c r="AM12" s="104">
        <f t="shared" si="0"/>
        <v>0</v>
      </c>
      <c r="AN12" s="104">
        <f t="shared" si="1"/>
        <v>0</v>
      </c>
      <c r="AO12" s="104">
        <f t="shared" si="2"/>
        <v>0</v>
      </c>
      <c r="AP12" s="124"/>
      <c r="AQ12" s="239">
        <f t="shared" si="3"/>
      </c>
      <c r="AR12" s="239">
        <f t="shared" si="4"/>
      </c>
      <c r="AS12" s="113">
        <f>IF(ISNA(VLOOKUP(AQ12,'October 2021'!$A$5:$AU$109,46,FALSE)),0,VLOOKUP(AQ12,'October 2021'!$A$5:$AU$109,46,FALSE))</f>
        <v>0</v>
      </c>
      <c r="AT12" s="104">
        <f t="shared" si="5"/>
        <v>0</v>
      </c>
      <c r="AU12" s="208"/>
    </row>
    <row r="13" spans="1:47" s="12" customFormat="1" ht="31.5" customHeight="1">
      <c r="A13" s="100"/>
      <c r="B13" s="100"/>
      <c r="C13" s="332"/>
      <c r="D13" s="332"/>
      <c r="E13" s="332"/>
      <c r="F13" s="332"/>
      <c r="G13" s="101"/>
      <c r="H13" s="235"/>
      <c r="I13" s="235"/>
      <c r="J13" s="101"/>
      <c r="K13" s="101"/>
      <c r="L13" s="386"/>
      <c r="M13" s="340"/>
      <c r="N13" s="101"/>
      <c r="O13" s="286"/>
      <c r="P13" s="286"/>
      <c r="Q13" s="101"/>
      <c r="R13" s="101"/>
      <c r="S13" s="101"/>
      <c r="T13" s="101"/>
      <c r="U13" s="101"/>
      <c r="V13" s="105"/>
      <c r="W13" s="105"/>
      <c r="X13" s="144"/>
      <c r="Y13" s="144"/>
      <c r="Z13" s="144"/>
      <c r="AA13" s="340"/>
      <c r="AB13" s="144"/>
      <c r="AC13" s="105"/>
      <c r="AD13" s="105"/>
      <c r="AE13" s="386"/>
      <c r="AF13" s="386"/>
      <c r="AG13" s="353"/>
      <c r="AH13" s="353"/>
      <c r="AI13" s="362"/>
      <c r="AJ13" s="286"/>
      <c r="AK13" s="286"/>
      <c r="AL13" s="114">
        <f t="shared" si="6"/>
        <v>0</v>
      </c>
      <c r="AM13" s="104">
        <f t="shared" si="0"/>
        <v>0</v>
      </c>
      <c r="AN13" s="104">
        <f t="shared" si="1"/>
        <v>0</v>
      </c>
      <c r="AO13" s="104">
        <f t="shared" si="2"/>
        <v>0</v>
      </c>
      <c r="AP13" s="124"/>
      <c r="AQ13" s="239">
        <f t="shared" si="3"/>
      </c>
      <c r="AR13" s="239">
        <f t="shared" si="4"/>
      </c>
      <c r="AS13" s="113">
        <f>IF(ISNA(VLOOKUP(AQ13,'October 2021'!$A$5:$AU$109,46,FALSE)),0,VLOOKUP(AQ13,'October 2021'!$A$5:$AU$109,46,FALSE))</f>
        <v>0</v>
      </c>
      <c r="AT13" s="104">
        <f t="shared" si="5"/>
        <v>0</v>
      </c>
      <c r="AU13" s="208"/>
    </row>
    <row r="14" spans="1:47" s="13" customFormat="1" ht="31.5" customHeight="1">
      <c r="A14" s="100"/>
      <c r="B14" s="100"/>
      <c r="C14" s="332"/>
      <c r="D14" s="332"/>
      <c r="E14" s="332"/>
      <c r="F14" s="332"/>
      <c r="G14" s="101"/>
      <c r="H14" s="235"/>
      <c r="I14" s="235"/>
      <c r="J14" s="101"/>
      <c r="K14" s="101"/>
      <c r="L14" s="386"/>
      <c r="M14" s="340"/>
      <c r="N14" s="101"/>
      <c r="O14" s="286"/>
      <c r="P14" s="286"/>
      <c r="Q14" s="101"/>
      <c r="R14" s="101"/>
      <c r="S14" s="101"/>
      <c r="T14" s="101"/>
      <c r="U14" s="101"/>
      <c r="V14" s="105"/>
      <c r="W14" s="105"/>
      <c r="X14" s="144"/>
      <c r="Y14" s="144"/>
      <c r="Z14" s="144"/>
      <c r="AA14" s="340"/>
      <c r="AB14" s="144"/>
      <c r="AC14" s="105"/>
      <c r="AD14" s="105"/>
      <c r="AE14" s="386"/>
      <c r="AF14" s="386"/>
      <c r="AG14" s="353"/>
      <c r="AH14" s="353"/>
      <c r="AI14" s="362"/>
      <c r="AJ14" s="286"/>
      <c r="AK14" s="286"/>
      <c r="AL14" s="114">
        <f t="shared" si="6"/>
        <v>0</v>
      </c>
      <c r="AM14" s="104">
        <f t="shared" si="0"/>
        <v>0</v>
      </c>
      <c r="AN14" s="104">
        <f t="shared" si="1"/>
        <v>0</v>
      </c>
      <c r="AO14" s="104">
        <f t="shared" si="2"/>
        <v>0</v>
      </c>
      <c r="AP14" s="124"/>
      <c r="AQ14" s="239">
        <f t="shared" si="3"/>
      </c>
      <c r="AR14" s="239">
        <f t="shared" si="4"/>
      </c>
      <c r="AS14" s="113">
        <f>IF(ISNA(VLOOKUP(AQ14,'October 2021'!$A$5:$AU$109,46,FALSE)),0,VLOOKUP(AQ14,'October 2021'!$A$5:$AU$109,46,FALSE))</f>
        <v>0</v>
      </c>
      <c r="AT14" s="104">
        <f t="shared" si="5"/>
        <v>0</v>
      </c>
      <c r="AU14" s="208"/>
    </row>
    <row r="15" spans="1:47" s="13" customFormat="1" ht="31.5" customHeight="1">
      <c r="A15" s="100"/>
      <c r="B15" s="100"/>
      <c r="C15" s="332"/>
      <c r="D15" s="332"/>
      <c r="E15" s="332"/>
      <c r="F15" s="332"/>
      <c r="G15" s="101"/>
      <c r="H15" s="235"/>
      <c r="I15" s="235"/>
      <c r="J15" s="101"/>
      <c r="K15" s="101"/>
      <c r="L15" s="386"/>
      <c r="M15" s="340"/>
      <c r="N15" s="101"/>
      <c r="O15" s="286"/>
      <c r="P15" s="286"/>
      <c r="Q15" s="101"/>
      <c r="R15" s="101"/>
      <c r="S15" s="101"/>
      <c r="T15" s="101"/>
      <c r="U15" s="101"/>
      <c r="V15" s="105"/>
      <c r="W15" s="105"/>
      <c r="X15" s="144"/>
      <c r="Y15" s="144"/>
      <c r="Z15" s="144"/>
      <c r="AA15" s="340"/>
      <c r="AB15" s="144"/>
      <c r="AC15" s="105"/>
      <c r="AD15" s="105"/>
      <c r="AE15" s="386"/>
      <c r="AF15" s="386"/>
      <c r="AG15" s="353"/>
      <c r="AH15" s="353"/>
      <c r="AI15" s="362"/>
      <c r="AJ15" s="286"/>
      <c r="AK15" s="286"/>
      <c r="AL15" s="114">
        <f t="shared" si="6"/>
        <v>0</v>
      </c>
      <c r="AM15" s="104">
        <f t="shared" si="0"/>
        <v>0</v>
      </c>
      <c r="AN15" s="104">
        <f t="shared" si="1"/>
        <v>0</v>
      </c>
      <c r="AO15" s="104">
        <f t="shared" si="2"/>
        <v>0</v>
      </c>
      <c r="AP15" s="124"/>
      <c r="AQ15" s="239">
        <f t="shared" si="3"/>
      </c>
      <c r="AR15" s="239">
        <f t="shared" si="4"/>
      </c>
      <c r="AS15" s="113">
        <f>IF(ISNA(VLOOKUP(AQ15,'October 2021'!$A$5:$AU$109,46,FALSE)),0,VLOOKUP(AQ15,'October 2021'!$A$5:$AU$109,46,FALSE))</f>
        <v>0</v>
      </c>
      <c r="AT15" s="104">
        <f t="shared" si="5"/>
        <v>0</v>
      </c>
      <c r="AU15" s="208"/>
    </row>
    <row r="16" spans="1:47" s="12" customFormat="1" ht="31.5" customHeight="1">
      <c r="A16" s="100"/>
      <c r="B16" s="100"/>
      <c r="C16" s="332"/>
      <c r="D16" s="332"/>
      <c r="E16" s="332"/>
      <c r="F16" s="332"/>
      <c r="G16" s="101"/>
      <c r="H16" s="235"/>
      <c r="I16" s="235"/>
      <c r="J16" s="101"/>
      <c r="K16" s="101"/>
      <c r="L16" s="386"/>
      <c r="M16" s="340"/>
      <c r="N16" s="101"/>
      <c r="O16" s="286"/>
      <c r="P16" s="286"/>
      <c r="Q16" s="101"/>
      <c r="R16" s="101"/>
      <c r="S16" s="101"/>
      <c r="T16" s="101"/>
      <c r="U16" s="101"/>
      <c r="V16" s="105"/>
      <c r="W16" s="105"/>
      <c r="X16" s="144"/>
      <c r="Y16" s="144"/>
      <c r="Z16" s="144"/>
      <c r="AA16" s="340"/>
      <c r="AB16" s="144"/>
      <c r="AC16" s="105"/>
      <c r="AD16" s="105"/>
      <c r="AE16" s="386"/>
      <c r="AF16" s="386"/>
      <c r="AG16" s="353"/>
      <c r="AH16" s="353"/>
      <c r="AI16" s="362"/>
      <c r="AJ16" s="286"/>
      <c r="AK16" s="286"/>
      <c r="AL16" s="114">
        <f t="shared" si="6"/>
        <v>0</v>
      </c>
      <c r="AM16" s="104">
        <f t="shared" si="0"/>
        <v>0</v>
      </c>
      <c r="AN16" s="104">
        <f t="shared" si="1"/>
        <v>0</v>
      </c>
      <c r="AO16" s="104">
        <f t="shared" si="2"/>
        <v>0</v>
      </c>
      <c r="AP16" s="124"/>
      <c r="AQ16" s="239">
        <f t="shared" si="3"/>
      </c>
      <c r="AR16" s="239">
        <f t="shared" si="4"/>
      </c>
      <c r="AS16" s="113">
        <f>IF(ISNA(VLOOKUP(AQ16,'October 2021'!$A$5:$AU$109,46,FALSE)),0,VLOOKUP(AQ16,'October 2021'!$A$5:$AU$109,46,FALSE))</f>
        <v>0</v>
      </c>
      <c r="AT16" s="104">
        <f t="shared" si="5"/>
        <v>0</v>
      </c>
      <c r="AU16" s="208"/>
    </row>
    <row r="17" spans="1:47" s="13" customFormat="1" ht="31.5" customHeight="1">
      <c r="A17" s="100"/>
      <c r="B17" s="100"/>
      <c r="C17" s="332"/>
      <c r="D17" s="332"/>
      <c r="E17" s="332"/>
      <c r="F17" s="332"/>
      <c r="G17" s="101"/>
      <c r="H17" s="235"/>
      <c r="I17" s="235"/>
      <c r="J17" s="101"/>
      <c r="K17" s="101"/>
      <c r="L17" s="386"/>
      <c r="M17" s="340"/>
      <c r="N17" s="101"/>
      <c r="O17" s="286"/>
      <c r="P17" s="286"/>
      <c r="Q17" s="101"/>
      <c r="R17" s="101"/>
      <c r="S17" s="101"/>
      <c r="T17" s="101"/>
      <c r="U17" s="101"/>
      <c r="V17" s="105"/>
      <c r="W17" s="105"/>
      <c r="X17" s="144"/>
      <c r="Y17" s="144"/>
      <c r="Z17" s="144"/>
      <c r="AA17" s="340"/>
      <c r="AB17" s="144"/>
      <c r="AC17" s="105"/>
      <c r="AD17" s="105"/>
      <c r="AE17" s="386"/>
      <c r="AF17" s="386"/>
      <c r="AG17" s="353"/>
      <c r="AH17" s="353"/>
      <c r="AI17" s="362"/>
      <c r="AJ17" s="286"/>
      <c r="AK17" s="286"/>
      <c r="AL17" s="114">
        <f t="shared" si="6"/>
        <v>0</v>
      </c>
      <c r="AM17" s="104">
        <f t="shared" si="0"/>
        <v>0</v>
      </c>
      <c r="AN17" s="104">
        <f t="shared" si="1"/>
        <v>0</v>
      </c>
      <c r="AO17" s="104">
        <f t="shared" si="2"/>
        <v>0</v>
      </c>
      <c r="AP17" s="124"/>
      <c r="AQ17" s="239">
        <f t="shared" si="3"/>
      </c>
      <c r="AR17" s="239">
        <f t="shared" si="4"/>
      </c>
      <c r="AS17" s="113">
        <f>IF(ISNA(VLOOKUP(AQ17,'October 2021'!$A$5:$AU$109,46,FALSE)),0,VLOOKUP(AQ17,'October 2021'!$A$5:$AU$109,46,FALSE))</f>
        <v>0</v>
      </c>
      <c r="AT17" s="104">
        <f t="shared" si="5"/>
        <v>0</v>
      </c>
      <c r="AU17" s="208"/>
    </row>
    <row r="18" spans="1:47" s="12" customFormat="1" ht="31.5" customHeight="1">
      <c r="A18" s="100"/>
      <c r="B18" s="100"/>
      <c r="C18" s="332"/>
      <c r="D18" s="332"/>
      <c r="E18" s="332"/>
      <c r="F18" s="332"/>
      <c r="G18" s="101"/>
      <c r="H18" s="235"/>
      <c r="I18" s="235"/>
      <c r="J18" s="101"/>
      <c r="K18" s="101"/>
      <c r="L18" s="386"/>
      <c r="M18" s="340"/>
      <c r="N18" s="101"/>
      <c r="O18" s="286"/>
      <c r="P18" s="286"/>
      <c r="Q18" s="101"/>
      <c r="R18" s="101"/>
      <c r="S18" s="101"/>
      <c r="T18" s="101"/>
      <c r="U18" s="101"/>
      <c r="V18" s="105"/>
      <c r="W18" s="105"/>
      <c r="X18" s="144"/>
      <c r="Y18" s="144"/>
      <c r="Z18" s="144"/>
      <c r="AA18" s="340"/>
      <c r="AB18" s="144"/>
      <c r="AC18" s="105"/>
      <c r="AD18" s="105"/>
      <c r="AE18" s="386"/>
      <c r="AF18" s="386"/>
      <c r="AG18" s="353"/>
      <c r="AH18" s="353"/>
      <c r="AI18" s="362"/>
      <c r="AJ18" s="286"/>
      <c r="AK18" s="286"/>
      <c r="AL18" s="114">
        <f t="shared" si="6"/>
        <v>0</v>
      </c>
      <c r="AM18" s="104">
        <f t="shared" si="0"/>
        <v>0</v>
      </c>
      <c r="AN18" s="104">
        <f t="shared" si="1"/>
        <v>0</v>
      </c>
      <c r="AO18" s="104">
        <f t="shared" si="2"/>
        <v>0</v>
      </c>
      <c r="AP18" s="124"/>
      <c r="AQ18" s="239">
        <f t="shared" si="3"/>
      </c>
      <c r="AR18" s="239">
        <f t="shared" si="4"/>
      </c>
      <c r="AS18" s="113">
        <f>IF(ISNA(VLOOKUP(AQ18,'October 2021'!$A$5:$AU$109,46,FALSE)),0,VLOOKUP(AQ18,'October 2021'!$A$5:$AU$109,46,FALSE))</f>
        <v>0</v>
      </c>
      <c r="AT18" s="104">
        <f t="shared" si="5"/>
        <v>0</v>
      </c>
      <c r="AU18" s="208"/>
    </row>
    <row r="19" spans="1:47" s="13" customFormat="1" ht="31.5" customHeight="1">
      <c r="A19" s="100"/>
      <c r="B19" s="100"/>
      <c r="C19" s="332"/>
      <c r="D19" s="332"/>
      <c r="E19" s="332"/>
      <c r="F19" s="332"/>
      <c r="G19" s="101"/>
      <c r="H19" s="235"/>
      <c r="I19" s="235"/>
      <c r="J19" s="101"/>
      <c r="K19" s="101"/>
      <c r="L19" s="386"/>
      <c r="M19" s="340"/>
      <c r="N19" s="101"/>
      <c r="O19" s="286"/>
      <c r="P19" s="286"/>
      <c r="Q19" s="101"/>
      <c r="R19" s="101"/>
      <c r="S19" s="101"/>
      <c r="T19" s="101"/>
      <c r="U19" s="101"/>
      <c r="V19" s="105"/>
      <c r="W19" s="105"/>
      <c r="X19" s="144"/>
      <c r="Y19" s="144"/>
      <c r="Z19" s="144"/>
      <c r="AA19" s="340"/>
      <c r="AB19" s="144"/>
      <c r="AC19" s="105"/>
      <c r="AD19" s="105"/>
      <c r="AE19" s="386"/>
      <c r="AF19" s="386"/>
      <c r="AG19" s="353"/>
      <c r="AH19" s="353"/>
      <c r="AI19" s="362"/>
      <c r="AJ19" s="286"/>
      <c r="AK19" s="286"/>
      <c r="AL19" s="114">
        <f t="shared" si="6"/>
        <v>0</v>
      </c>
      <c r="AM19" s="104">
        <f t="shared" si="0"/>
        <v>0</v>
      </c>
      <c r="AN19" s="104">
        <f t="shared" si="1"/>
        <v>0</v>
      </c>
      <c r="AO19" s="104">
        <f t="shared" si="2"/>
        <v>0</v>
      </c>
      <c r="AP19" s="124"/>
      <c r="AQ19" s="239">
        <f t="shared" si="3"/>
      </c>
      <c r="AR19" s="239">
        <f t="shared" si="4"/>
      </c>
      <c r="AS19" s="113">
        <f>IF(ISNA(VLOOKUP(AQ19,'October 2021'!$A$5:$AU$109,46,FALSE)),0,VLOOKUP(AQ19,'October 2021'!$A$5:$AU$109,46,FALSE))</f>
        <v>0</v>
      </c>
      <c r="AT19" s="104">
        <f t="shared" si="5"/>
        <v>0</v>
      </c>
      <c r="AU19" s="208"/>
    </row>
    <row r="20" spans="1:47" s="12" customFormat="1" ht="31.5" customHeight="1">
      <c r="A20" s="100"/>
      <c r="B20" s="100"/>
      <c r="C20" s="332"/>
      <c r="D20" s="332"/>
      <c r="E20" s="332"/>
      <c r="F20" s="332"/>
      <c r="G20" s="101"/>
      <c r="H20" s="235"/>
      <c r="I20" s="235"/>
      <c r="J20" s="101"/>
      <c r="K20" s="101"/>
      <c r="L20" s="386"/>
      <c r="M20" s="340"/>
      <c r="N20" s="101"/>
      <c r="O20" s="286"/>
      <c r="P20" s="286"/>
      <c r="Q20" s="101"/>
      <c r="R20" s="101"/>
      <c r="S20" s="101"/>
      <c r="T20" s="101"/>
      <c r="U20" s="101"/>
      <c r="V20" s="105"/>
      <c r="W20" s="105"/>
      <c r="X20" s="144"/>
      <c r="Y20" s="144"/>
      <c r="Z20" s="144"/>
      <c r="AA20" s="340"/>
      <c r="AB20" s="144"/>
      <c r="AC20" s="105"/>
      <c r="AD20" s="105"/>
      <c r="AE20" s="386"/>
      <c r="AF20" s="386"/>
      <c r="AG20" s="353"/>
      <c r="AH20" s="353"/>
      <c r="AI20" s="362"/>
      <c r="AJ20" s="286"/>
      <c r="AK20" s="286"/>
      <c r="AL20" s="114">
        <f t="shared" si="6"/>
        <v>0</v>
      </c>
      <c r="AM20" s="104">
        <f t="shared" si="0"/>
        <v>0</v>
      </c>
      <c r="AN20" s="104">
        <f t="shared" si="1"/>
        <v>0</v>
      </c>
      <c r="AO20" s="104">
        <f t="shared" si="2"/>
        <v>0</v>
      </c>
      <c r="AP20" s="124"/>
      <c r="AQ20" s="239">
        <f t="shared" si="3"/>
      </c>
      <c r="AR20" s="239">
        <f t="shared" si="4"/>
      </c>
      <c r="AS20" s="113">
        <f>IF(ISNA(VLOOKUP(AQ20,'October 2021'!$A$5:$AU$109,46,FALSE)),0,VLOOKUP(AQ20,'October 2021'!$A$5:$AU$109,46,FALSE))</f>
        <v>0</v>
      </c>
      <c r="AT20" s="104">
        <f t="shared" si="5"/>
        <v>0</v>
      </c>
      <c r="AU20" s="208"/>
    </row>
    <row r="21" spans="1:47" s="13" customFormat="1" ht="31.5" customHeight="1">
      <c r="A21" s="100"/>
      <c r="B21" s="100"/>
      <c r="C21" s="332"/>
      <c r="D21" s="332"/>
      <c r="E21" s="332"/>
      <c r="F21" s="332"/>
      <c r="G21" s="101"/>
      <c r="H21" s="235"/>
      <c r="I21" s="235"/>
      <c r="J21" s="101"/>
      <c r="K21" s="101"/>
      <c r="L21" s="386"/>
      <c r="M21" s="340"/>
      <c r="N21" s="101"/>
      <c r="O21" s="286"/>
      <c r="P21" s="286"/>
      <c r="Q21" s="101"/>
      <c r="R21" s="101"/>
      <c r="S21" s="101"/>
      <c r="T21" s="101"/>
      <c r="U21" s="101"/>
      <c r="V21" s="105"/>
      <c r="W21" s="105"/>
      <c r="X21" s="144"/>
      <c r="Y21" s="144"/>
      <c r="Z21" s="144"/>
      <c r="AA21" s="340"/>
      <c r="AB21" s="144"/>
      <c r="AC21" s="105"/>
      <c r="AD21" s="105"/>
      <c r="AE21" s="386"/>
      <c r="AF21" s="386"/>
      <c r="AG21" s="353"/>
      <c r="AH21" s="353"/>
      <c r="AI21" s="362"/>
      <c r="AJ21" s="286"/>
      <c r="AK21" s="286"/>
      <c r="AL21" s="114">
        <f t="shared" si="6"/>
        <v>0</v>
      </c>
      <c r="AM21" s="104">
        <f t="shared" si="0"/>
        <v>0</v>
      </c>
      <c r="AN21" s="104">
        <f t="shared" si="1"/>
        <v>0</v>
      </c>
      <c r="AO21" s="104">
        <f t="shared" si="2"/>
        <v>0</v>
      </c>
      <c r="AP21" s="124"/>
      <c r="AQ21" s="239">
        <f t="shared" si="3"/>
      </c>
      <c r="AR21" s="239">
        <f t="shared" si="4"/>
      </c>
      <c r="AS21" s="113">
        <f>IF(ISNA(VLOOKUP(AQ21,'October 2021'!$A$5:$AU$109,46,FALSE)),0,VLOOKUP(AQ21,'October 2021'!$A$5:$AU$109,46,FALSE))</f>
        <v>0</v>
      </c>
      <c r="AT21" s="104">
        <f t="shared" si="5"/>
        <v>0</v>
      </c>
      <c r="AU21" s="208"/>
    </row>
    <row r="22" spans="1:47" s="12" customFormat="1" ht="31.5" customHeight="1">
      <c r="A22" s="100"/>
      <c r="B22" s="100"/>
      <c r="C22" s="332"/>
      <c r="D22" s="332"/>
      <c r="E22" s="332"/>
      <c r="F22" s="332"/>
      <c r="G22" s="101"/>
      <c r="H22" s="235"/>
      <c r="I22" s="235"/>
      <c r="J22" s="101"/>
      <c r="K22" s="101"/>
      <c r="L22" s="386"/>
      <c r="M22" s="340"/>
      <c r="N22" s="101"/>
      <c r="O22" s="286"/>
      <c r="P22" s="286"/>
      <c r="Q22" s="101"/>
      <c r="R22" s="101"/>
      <c r="S22" s="101"/>
      <c r="T22" s="101"/>
      <c r="U22" s="101"/>
      <c r="V22" s="105"/>
      <c r="W22" s="105"/>
      <c r="X22" s="144"/>
      <c r="Y22" s="144"/>
      <c r="Z22" s="144"/>
      <c r="AA22" s="340"/>
      <c r="AB22" s="144"/>
      <c r="AC22" s="105"/>
      <c r="AD22" s="105"/>
      <c r="AE22" s="386"/>
      <c r="AF22" s="386"/>
      <c r="AG22" s="353"/>
      <c r="AH22" s="353"/>
      <c r="AI22" s="362"/>
      <c r="AJ22" s="286"/>
      <c r="AK22" s="286"/>
      <c r="AL22" s="114">
        <f t="shared" si="6"/>
        <v>0</v>
      </c>
      <c r="AM22" s="104">
        <f t="shared" si="0"/>
        <v>0</v>
      </c>
      <c r="AN22" s="104">
        <f t="shared" si="1"/>
        <v>0</v>
      </c>
      <c r="AO22" s="104">
        <f t="shared" si="2"/>
        <v>0</v>
      </c>
      <c r="AP22" s="124"/>
      <c r="AQ22" s="239">
        <f t="shared" si="3"/>
      </c>
      <c r="AR22" s="239">
        <f t="shared" si="4"/>
      </c>
      <c r="AS22" s="113">
        <f>IF(ISNA(VLOOKUP(AQ22,'October 2021'!$A$5:$AU$109,46,FALSE)),0,VLOOKUP(AQ22,'October 2021'!$A$5:$AU$109,46,FALSE))</f>
        <v>0</v>
      </c>
      <c r="AT22" s="104">
        <f t="shared" si="5"/>
        <v>0</v>
      </c>
      <c r="AU22" s="208"/>
    </row>
    <row r="23" spans="1:47" s="12" customFormat="1" ht="31.5" customHeight="1">
      <c r="A23" s="100"/>
      <c r="B23" s="100"/>
      <c r="C23" s="332"/>
      <c r="D23" s="332"/>
      <c r="E23" s="332"/>
      <c r="F23" s="332"/>
      <c r="G23" s="101"/>
      <c r="H23" s="235"/>
      <c r="I23" s="235"/>
      <c r="J23" s="101"/>
      <c r="K23" s="101"/>
      <c r="L23" s="386"/>
      <c r="M23" s="340"/>
      <c r="N23" s="101"/>
      <c r="O23" s="286"/>
      <c r="P23" s="286"/>
      <c r="Q23" s="101"/>
      <c r="R23" s="101"/>
      <c r="S23" s="101"/>
      <c r="T23" s="101"/>
      <c r="U23" s="101"/>
      <c r="V23" s="105"/>
      <c r="W23" s="105"/>
      <c r="X23" s="144"/>
      <c r="Y23" s="144"/>
      <c r="Z23" s="144"/>
      <c r="AA23" s="340"/>
      <c r="AB23" s="144"/>
      <c r="AC23" s="105"/>
      <c r="AD23" s="105"/>
      <c r="AE23" s="386"/>
      <c r="AF23" s="386"/>
      <c r="AG23" s="353"/>
      <c r="AH23" s="353"/>
      <c r="AI23" s="362"/>
      <c r="AJ23" s="286"/>
      <c r="AK23" s="286"/>
      <c r="AL23" s="114">
        <f t="shared" si="6"/>
        <v>0</v>
      </c>
      <c r="AM23" s="104">
        <f t="shared" si="0"/>
        <v>0</v>
      </c>
      <c r="AN23" s="104">
        <f t="shared" si="1"/>
        <v>0</v>
      </c>
      <c r="AO23" s="104">
        <f t="shared" si="2"/>
        <v>0</v>
      </c>
      <c r="AP23" s="124"/>
      <c r="AQ23" s="239">
        <f t="shared" si="3"/>
      </c>
      <c r="AR23" s="239">
        <f t="shared" si="4"/>
      </c>
      <c r="AS23" s="113">
        <f>IF(ISNA(VLOOKUP(AQ23,'October 2021'!$A$5:$AU$109,46,FALSE)),0,VLOOKUP(AQ23,'October 2021'!$A$5:$AU$109,46,FALSE))</f>
        <v>0</v>
      </c>
      <c r="AT23" s="104">
        <f t="shared" si="5"/>
        <v>0</v>
      </c>
      <c r="AU23" s="208"/>
    </row>
    <row r="24" spans="1:47" s="12" customFormat="1" ht="31.5" customHeight="1">
      <c r="A24" s="100"/>
      <c r="B24" s="100"/>
      <c r="C24" s="332"/>
      <c r="D24" s="332"/>
      <c r="E24" s="332"/>
      <c r="F24" s="332"/>
      <c r="G24" s="101"/>
      <c r="H24" s="235"/>
      <c r="I24" s="235"/>
      <c r="J24" s="101"/>
      <c r="K24" s="101"/>
      <c r="L24" s="386"/>
      <c r="M24" s="340"/>
      <c r="N24" s="101"/>
      <c r="O24" s="286"/>
      <c r="P24" s="286"/>
      <c r="Q24" s="101"/>
      <c r="R24" s="101"/>
      <c r="S24" s="101"/>
      <c r="T24" s="101"/>
      <c r="U24" s="101"/>
      <c r="V24" s="105"/>
      <c r="W24" s="105"/>
      <c r="X24" s="144"/>
      <c r="Y24" s="144"/>
      <c r="Z24" s="144"/>
      <c r="AA24" s="340"/>
      <c r="AB24" s="144"/>
      <c r="AC24" s="105"/>
      <c r="AD24" s="105"/>
      <c r="AE24" s="386"/>
      <c r="AF24" s="386"/>
      <c r="AG24" s="353"/>
      <c r="AH24" s="353"/>
      <c r="AI24" s="362"/>
      <c r="AJ24" s="286"/>
      <c r="AK24" s="286"/>
      <c r="AL24" s="114">
        <f t="shared" si="6"/>
        <v>0</v>
      </c>
      <c r="AM24" s="104">
        <f t="shared" si="0"/>
        <v>0</v>
      </c>
      <c r="AN24" s="104">
        <f t="shared" si="1"/>
        <v>0</v>
      </c>
      <c r="AO24" s="104">
        <f t="shared" si="2"/>
        <v>0</v>
      </c>
      <c r="AP24" s="124"/>
      <c r="AQ24" s="239">
        <f t="shared" si="3"/>
      </c>
      <c r="AR24" s="239">
        <f t="shared" si="4"/>
      </c>
      <c r="AS24" s="113">
        <f>IF(ISNA(VLOOKUP(AQ24,'October 2021'!$A$5:$AU$109,46,FALSE)),0,VLOOKUP(AQ24,'October 2021'!$A$5:$AU$109,46,FALSE))</f>
        <v>0</v>
      </c>
      <c r="AT24" s="104">
        <f t="shared" si="5"/>
        <v>0</v>
      </c>
      <c r="AU24" s="208"/>
    </row>
    <row r="25" spans="1:47" s="13" customFormat="1" ht="31.5" customHeight="1">
      <c r="A25" s="100"/>
      <c r="B25" s="100"/>
      <c r="C25" s="332"/>
      <c r="D25" s="332"/>
      <c r="E25" s="332"/>
      <c r="F25" s="332"/>
      <c r="G25" s="101"/>
      <c r="H25" s="235"/>
      <c r="I25" s="235"/>
      <c r="J25" s="101"/>
      <c r="K25" s="101"/>
      <c r="L25" s="386"/>
      <c r="M25" s="340"/>
      <c r="N25" s="101"/>
      <c r="O25" s="286"/>
      <c r="P25" s="286"/>
      <c r="Q25" s="101"/>
      <c r="R25" s="101"/>
      <c r="S25" s="101"/>
      <c r="T25" s="101"/>
      <c r="U25" s="101"/>
      <c r="V25" s="105"/>
      <c r="W25" s="105"/>
      <c r="X25" s="144"/>
      <c r="Y25" s="144"/>
      <c r="Z25" s="144"/>
      <c r="AA25" s="340"/>
      <c r="AB25" s="144"/>
      <c r="AC25" s="105"/>
      <c r="AD25" s="105"/>
      <c r="AE25" s="386"/>
      <c r="AF25" s="386"/>
      <c r="AG25" s="353"/>
      <c r="AH25" s="353"/>
      <c r="AI25" s="362"/>
      <c r="AJ25" s="286"/>
      <c r="AK25" s="286"/>
      <c r="AL25" s="114">
        <f t="shared" si="6"/>
        <v>0</v>
      </c>
      <c r="AM25" s="104">
        <f t="shared" si="0"/>
        <v>0</v>
      </c>
      <c r="AN25" s="104">
        <f t="shared" si="1"/>
        <v>0</v>
      </c>
      <c r="AO25" s="104">
        <f t="shared" si="2"/>
        <v>0</v>
      </c>
      <c r="AP25" s="124"/>
      <c r="AQ25" s="239">
        <f t="shared" si="3"/>
      </c>
      <c r="AR25" s="239">
        <f t="shared" si="4"/>
      </c>
      <c r="AS25" s="113">
        <f>IF(ISNA(VLOOKUP(AQ25,'October 2021'!$A$5:$AU$109,46,FALSE)),0,VLOOKUP(AQ25,'October 2021'!$A$5:$AU$109,46,FALSE))</f>
        <v>0</v>
      </c>
      <c r="AT25" s="104">
        <f t="shared" si="5"/>
        <v>0</v>
      </c>
      <c r="AU25" s="208"/>
    </row>
    <row r="26" spans="1:47" s="12" customFormat="1" ht="31.5" customHeight="1">
      <c r="A26" s="100"/>
      <c r="B26" s="100"/>
      <c r="C26" s="332"/>
      <c r="D26" s="332"/>
      <c r="E26" s="332"/>
      <c r="F26" s="332"/>
      <c r="G26" s="101"/>
      <c r="H26" s="235"/>
      <c r="I26" s="235"/>
      <c r="J26" s="101"/>
      <c r="K26" s="101"/>
      <c r="L26" s="386"/>
      <c r="M26" s="340"/>
      <c r="N26" s="101"/>
      <c r="O26" s="286"/>
      <c r="P26" s="286"/>
      <c r="Q26" s="101"/>
      <c r="R26" s="101"/>
      <c r="S26" s="101"/>
      <c r="T26" s="101"/>
      <c r="U26" s="101"/>
      <c r="V26" s="105"/>
      <c r="W26" s="105"/>
      <c r="X26" s="144"/>
      <c r="Y26" s="144"/>
      <c r="Z26" s="144"/>
      <c r="AA26" s="340"/>
      <c r="AB26" s="144"/>
      <c r="AC26" s="105"/>
      <c r="AD26" s="105"/>
      <c r="AE26" s="386"/>
      <c r="AF26" s="386"/>
      <c r="AG26" s="353"/>
      <c r="AH26" s="353"/>
      <c r="AI26" s="362"/>
      <c r="AJ26" s="286"/>
      <c r="AK26" s="286"/>
      <c r="AL26" s="114">
        <f t="shared" si="6"/>
        <v>0</v>
      </c>
      <c r="AM26" s="104">
        <f t="shared" si="0"/>
        <v>0</v>
      </c>
      <c r="AN26" s="104">
        <f t="shared" si="1"/>
        <v>0</v>
      </c>
      <c r="AO26" s="104">
        <f t="shared" si="2"/>
        <v>0</v>
      </c>
      <c r="AP26" s="124"/>
      <c r="AQ26" s="239">
        <f t="shared" si="3"/>
      </c>
      <c r="AR26" s="239">
        <f t="shared" si="4"/>
      </c>
      <c r="AS26" s="113">
        <f>IF(ISNA(VLOOKUP(AQ26,'October 2021'!$A$5:$AU$109,46,FALSE)),0,VLOOKUP(AQ26,'October 2021'!$A$5:$AU$109,46,FALSE))</f>
        <v>0</v>
      </c>
      <c r="AT26" s="104">
        <f t="shared" si="5"/>
        <v>0</v>
      </c>
      <c r="AU26" s="208"/>
    </row>
    <row r="27" spans="1:47" s="13" customFormat="1" ht="31.5" customHeight="1">
      <c r="A27" s="100"/>
      <c r="B27" s="100"/>
      <c r="C27" s="332"/>
      <c r="D27" s="332"/>
      <c r="E27" s="332"/>
      <c r="F27" s="332"/>
      <c r="G27" s="101"/>
      <c r="H27" s="235"/>
      <c r="I27" s="235"/>
      <c r="J27" s="101"/>
      <c r="K27" s="101"/>
      <c r="L27" s="386"/>
      <c r="M27" s="340"/>
      <c r="N27" s="101"/>
      <c r="O27" s="286"/>
      <c r="P27" s="286"/>
      <c r="Q27" s="101"/>
      <c r="R27" s="101"/>
      <c r="S27" s="101"/>
      <c r="T27" s="101"/>
      <c r="U27" s="101"/>
      <c r="V27" s="105"/>
      <c r="W27" s="105"/>
      <c r="X27" s="144"/>
      <c r="Y27" s="144"/>
      <c r="Z27" s="144"/>
      <c r="AA27" s="340"/>
      <c r="AB27" s="144"/>
      <c r="AC27" s="105"/>
      <c r="AD27" s="105"/>
      <c r="AE27" s="386"/>
      <c r="AF27" s="386"/>
      <c r="AG27" s="353"/>
      <c r="AH27" s="353"/>
      <c r="AI27" s="362"/>
      <c r="AJ27" s="286"/>
      <c r="AK27" s="286"/>
      <c r="AL27" s="114">
        <f t="shared" si="6"/>
        <v>0</v>
      </c>
      <c r="AM27" s="104">
        <f t="shared" si="0"/>
        <v>0</v>
      </c>
      <c r="AN27" s="104">
        <f t="shared" si="1"/>
        <v>0</v>
      </c>
      <c r="AO27" s="104">
        <f t="shared" si="2"/>
        <v>0</v>
      </c>
      <c r="AP27" s="124"/>
      <c r="AQ27" s="239">
        <f t="shared" si="3"/>
      </c>
      <c r="AR27" s="239">
        <f t="shared" si="4"/>
      </c>
      <c r="AS27" s="113">
        <f>IF(ISNA(VLOOKUP(AQ27,'October 2021'!$A$5:$AU$109,46,FALSE)),0,VLOOKUP(AQ27,'October 2021'!$A$5:$AU$109,46,FALSE))</f>
        <v>0</v>
      </c>
      <c r="AT27" s="104">
        <f t="shared" si="5"/>
        <v>0</v>
      </c>
      <c r="AU27" s="208"/>
    </row>
    <row r="28" spans="1:47" s="12" customFormat="1" ht="31.5" customHeight="1">
      <c r="A28" s="100"/>
      <c r="B28" s="100"/>
      <c r="C28" s="332"/>
      <c r="D28" s="332"/>
      <c r="E28" s="332"/>
      <c r="F28" s="332"/>
      <c r="G28" s="101"/>
      <c r="H28" s="235"/>
      <c r="I28" s="235"/>
      <c r="J28" s="101"/>
      <c r="K28" s="101"/>
      <c r="L28" s="386"/>
      <c r="M28" s="340"/>
      <c r="N28" s="101"/>
      <c r="O28" s="286"/>
      <c r="P28" s="286"/>
      <c r="Q28" s="101"/>
      <c r="R28" s="101"/>
      <c r="S28" s="101"/>
      <c r="T28" s="101"/>
      <c r="U28" s="101"/>
      <c r="V28" s="105"/>
      <c r="W28" s="105"/>
      <c r="X28" s="144"/>
      <c r="Y28" s="144"/>
      <c r="Z28" s="144"/>
      <c r="AA28" s="340"/>
      <c r="AB28" s="144"/>
      <c r="AC28" s="105"/>
      <c r="AD28" s="105"/>
      <c r="AE28" s="386"/>
      <c r="AF28" s="386"/>
      <c r="AG28" s="353"/>
      <c r="AH28" s="353"/>
      <c r="AI28" s="362"/>
      <c r="AJ28" s="286"/>
      <c r="AK28" s="286"/>
      <c r="AL28" s="114">
        <f t="shared" si="6"/>
        <v>0</v>
      </c>
      <c r="AM28" s="104">
        <f t="shared" si="0"/>
        <v>0</v>
      </c>
      <c r="AN28" s="104">
        <f t="shared" si="1"/>
        <v>0</v>
      </c>
      <c r="AO28" s="104">
        <f t="shared" si="2"/>
        <v>0</v>
      </c>
      <c r="AP28" s="124"/>
      <c r="AQ28" s="239">
        <f t="shared" si="3"/>
      </c>
      <c r="AR28" s="239">
        <f t="shared" si="4"/>
      </c>
      <c r="AS28" s="113">
        <f>IF(ISNA(VLOOKUP(AQ28,'October 2021'!$A$5:$AU$109,46,FALSE)),0,VLOOKUP(AQ28,'October 2021'!$A$5:$AU$109,46,FALSE))</f>
        <v>0</v>
      </c>
      <c r="AT28" s="104">
        <f t="shared" si="5"/>
        <v>0</v>
      </c>
      <c r="AU28" s="208"/>
    </row>
    <row r="29" spans="1:47" s="13" customFormat="1" ht="31.5" customHeight="1">
      <c r="A29" s="100"/>
      <c r="B29" s="100"/>
      <c r="C29" s="332"/>
      <c r="D29" s="332"/>
      <c r="E29" s="332"/>
      <c r="F29" s="332"/>
      <c r="G29" s="101"/>
      <c r="H29" s="235"/>
      <c r="I29" s="235"/>
      <c r="J29" s="101"/>
      <c r="K29" s="101"/>
      <c r="L29" s="386"/>
      <c r="M29" s="340"/>
      <c r="N29" s="101"/>
      <c r="O29" s="286"/>
      <c r="P29" s="286"/>
      <c r="Q29" s="101"/>
      <c r="R29" s="101"/>
      <c r="S29" s="101"/>
      <c r="T29" s="101"/>
      <c r="U29" s="101"/>
      <c r="V29" s="105"/>
      <c r="W29" s="105"/>
      <c r="X29" s="144"/>
      <c r="Y29" s="144"/>
      <c r="Z29" s="144"/>
      <c r="AA29" s="340"/>
      <c r="AB29" s="144"/>
      <c r="AC29" s="105"/>
      <c r="AD29" s="105"/>
      <c r="AE29" s="386"/>
      <c r="AF29" s="386"/>
      <c r="AG29" s="353"/>
      <c r="AH29" s="353"/>
      <c r="AI29" s="362"/>
      <c r="AJ29" s="286"/>
      <c r="AK29" s="286"/>
      <c r="AL29" s="114">
        <f t="shared" si="6"/>
        <v>0</v>
      </c>
      <c r="AM29" s="104">
        <f t="shared" si="0"/>
        <v>0</v>
      </c>
      <c r="AN29" s="104">
        <f t="shared" si="1"/>
        <v>0</v>
      </c>
      <c r="AO29" s="104">
        <f t="shared" si="2"/>
        <v>0</v>
      </c>
      <c r="AP29" s="124"/>
      <c r="AQ29" s="239">
        <f t="shared" si="3"/>
      </c>
      <c r="AR29" s="239">
        <f t="shared" si="4"/>
      </c>
      <c r="AS29" s="113">
        <f>IF(ISNA(VLOOKUP(AQ29,'October 2021'!$A$5:$AU$109,46,FALSE)),0,VLOOKUP(AQ29,'October 2021'!$A$5:$AU$109,46,FALSE))</f>
        <v>0</v>
      </c>
      <c r="AT29" s="104">
        <f t="shared" si="5"/>
        <v>0</v>
      </c>
      <c r="AU29" s="208"/>
    </row>
    <row r="30" spans="1:47" s="12" customFormat="1" ht="31.5" customHeight="1">
      <c r="A30" s="100"/>
      <c r="B30" s="100"/>
      <c r="C30" s="332"/>
      <c r="D30" s="332"/>
      <c r="E30" s="332"/>
      <c r="F30" s="332"/>
      <c r="G30" s="101"/>
      <c r="H30" s="235"/>
      <c r="I30" s="235"/>
      <c r="J30" s="101"/>
      <c r="K30" s="101"/>
      <c r="L30" s="386"/>
      <c r="M30" s="340"/>
      <c r="N30" s="101"/>
      <c r="O30" s="286"/>
      <c r="P30" s="286"/>
      <c r="Q30" s="101"/>
      <c r="R30" s="101"/>
      <c r="S30" s="101"/>
      <c r="T30" s="101"/>
      <c r="U30" s="101"/>
      <c r="V30" s="105"/>
      <c r="W30" s="105"/>
      <c r="X30" s="144"/>
      <c r="Y30" s="144"/>
      <c r="Z30" s="144"/>
      <c r="AA30" s="340"/>
      <c r="AB30" s="144"/>
      <c r="AC30" s="105"/>
      <c r="AD30" s="105"/>
      <c r="AE30" s="386"/>
      <c r="AF30" s="386"/>
      <c r="AG30" s="353"/>
      <c r="AH30" s="353"/>
      <c r="AI30" s="362"/>
      <c r="AJ30" s="286"/>
      <c r="AK30" s="286"/>
      <c r="AL30" s="114">
        <f t="shared" si="6"/>
        <v>0</v>
      </c>
      <c r="AM30" s="104">
        <f t="shared" si="0"/>
        <v>0</v>
      </c>
      <c r="AN30" s="104">
        <f t="shared" si="1"/>
        <v>0</v>
      </c>
      <c r="AO30" s="104">
        <f t="shared" si="2"/>
        <v>0</v>
      </c>
      <c r="AP30" s="124"/>
      <c r="AQ30" s="239">
        <f t="shared" si="3"/>
      </c>
      <c r="AR30" s="239">
        <f t="shared" si="4"/>
      </c>
      <c r="AS30" s="113">
        <f>IF(ISNA(VLOOKUP(AQ30,'October 2021'!$A$5:$AU$109,46,FALSE)),0,VLOOKUP(AQ30,'October 2021'!$A$5:$AU$109,46,FALSE))</f>
        <v>0</v>
      </c>
      <c r="AT30" s="104">
        <f t="shared" si="5"/>
        <v>0</v>
      </c>
      <c r="AU30" s="208"/>
    </row>
    <row r="31" spans="1:47" s="13" customFormat="1" ht="31.5" customHeight="1">
      <c r="A31" s="100"/>
      <c r="B31" s="100"/>
      <c r="C31" s="332"/>
      <c r="D31" s="332"/>
      <c r="E31" s="332"/>
      <c r="F31" s="332"/>
      <c r="G31" s="101"/>
      <c r="H31" s="235"/>
      <c r="I31" s="235"/>
      <c r="J31" s="101"/>
      <c r="K31" s="101"/>
      <c r="L31" s="386"/>
      <c r="M31" s="340"/>
      <c r="N31" s="101"/>
      <c r="O31" s="286"/>
      <c r="P31" s="286"/>
      <c r="Q31" s="101"/>
      <c r="R31" s="101"/>
      <c r="S31" s="101"/>
      <c r="T31" s="101"/>
      <c r="U31" s="101"/>
      <c r="V31" s="105"/>
      <c r="W31" s="105"/>
      <c r="X31" s="144"/>
      <c r="Y31" s="144"/>
      <c r="Z31" s="144"/>
      <c r="AA31" s="340"/>
      <c r="AB31" s="144"/>
      <c r="AC31" s="105"/>
      <c r="AD31" s="105"/>
      <c r="AE31" s="386"/>
      <c r="AF31" s="386"/>
      <c r="AG31" s="353"/>
      <c r="AH31" s="353"/>
      <c r="AI31" s="362"/>
      <c r="AJ31" s="286"/>
      <c r="AK31" s="286"/>
      <c r="AL31" s="114">
        <f t="shared" si="6"/>
        <v>0</v>
      </c>
      <c r="AM31" s="104">
        <f t="shared" si="0"/>
        <v>0</v>
      </c>
      <c r="AN31" s="104">
        <f t="shared" si="1"/>
        <v>0</v>
      </c>
      <c r="AO31" s="104">
        <f t="shared" si="2"/>
        <v>0</v>
      </c>
      <c r="AP31" s="124"/>
      <c r="AQ31" s="239">
        <f t="shared" si="3"/>
      </c>
      <c r="AR31" s="239">
        <f t="shared" si="4"/>
      </c>
      <c r="AS31" s="113">
        <f>IF(ISNA(VLOOKUP(AQ31,'October 2021'!$A$5:$AU$109,46,FALSE)),0,VLOOKUP(AQ31,'October 2021'!$A$5:$AU$109,46,FALSE))</f>
        <v>0</v>
      </c>
      <c r="AT31" s="104">
        <f t="shared" si="5"/>
        <v>0</v>
      </c>
      <c r="AU31" s="208"/>
    </row>
    <row r="32" spans="1:47" s="12" customFormat="1" ht="31.5" customHeight="1">
      <c r="A32" s="100"/>
      <c r="B32" s="100"/>
      <c r="C32" s="332"/>
      <c r="D32" s="332"/>
      <c r="E32" s="332"/>
      <c r="F32" s="332"/>
      <c r="G32" s="101"/>
      <c r="H32" s="235"/>
      <c r="I32" s="235"/>
      <c r="J32" s="101"/>
      <c r="K32" s="101"/>
      <c r="L32" s="386"/>
      <c r="M32" s="340"/>
      <c r="N32" s="101"/>
      <c r="O32" s="286"/>
      <c r="P32" s="286"/>
      <c r="Q32" s="101"/>
      <c r="R32" s="101"/>
      <c r="S32" s="101"/>
      <c r="T32" s="101"/>
      <c r="U32" s="101"/>
      <c r="V32" s="105"/>
      <c r="W32" s="105"/>
      <c r="X32" s="144"/>
      <c r="Y32" s="144"/>
      <c r="Z32" s="144"/>
      <c r="AA32" s="340"/>
      <c r="AB32" s="144"/>
      <c r="AC32" s="105"/>
      <c r="AD32" s="105"/>
      <c r="AE32" s="386"/>
      <c r="AF32" s="386"/>
      <c r="AG32" s="353"/>
      <c r="AH32" s="353"/>
      <c r="AI32" s="362"/>
      <c r="AJ32" s="286"/>
      <c r="AK32" s="286"/>
      <c r="AL32" s="114">
        <f t="shared" si="6"/>
        <v>0</v>
      </c>
      <c r="AM32" s="104">
        <f t="shared" si="0"/>
        <v>0</v>
      </c>
      <c r="AN32" s="104">
        <f t="shared" si="1"/>
        <v>0</v>
      </c>
      <c r="AO32" s="104">
        <f t="shared" si="2"/>
        <v>0</v>
      </c>
      <c r="AP32" s="124"/>
      <c r="AQ32" s="239">
        <f t="shared" si="3"/>
      </c>
      <c r="AR32" s="239">
        <f t="shared" si="4"/>
      </c>
      <c r="AS32" s="113">
        <f>IF(ISNA(VLOOKUP(AQ32,'October 2021'!$A$5:$AU$109,46,FALSE)),0,VLOOKUP(AQ32,'October 2021'!$A$5:$AU$109,46,FALSE))</f>
        <v>0</v>
      </c>
      <c r="AT32" s="104">
        <f t="shared" si="5"/>
        <v>0</v>
      </c>
      <c r="AU32" s="208"/>
    </row>
    <row r="33" spans="1:47" s="13" customFormat="1" ht="31.5" customHeight="1">
      <c r="A33" s="100"/>
      <c r="B33" s="100"/>
      <c r="C33" s="332"/>
      <c r="D33" s="332"/>
      <c r="E33" s="332"/>
      <c r="F33" s="332"/>
      <c r="G33" s="101"/>
      <c r="H33" s="235"/>
      <c r="I33" s="235"/>
      <c r="J33" s="101"/>
      <c r="K33" s="101"/>
      <c r="L33" s="386"/>
      <c r="M33" s="340"/>
      <c r="N33" s="101"/>
      <c r="O33" s="286"/>
      <c r="P33" s="286"/>
      <c r="Q33" s="101"/>
      <c r="R33" s="101"/>
      <c r="S33" s="101"/>
      <c r="T33" s="101"/>
      <c r="U33" s="101"/>
      <c r="V33" s="105"/>
      <c r="W33" s="105"/>
      <c r="X33" s="144"/>
      <c r="Y33" s="144"/>
      <c r="Z33" s="144"/>
      <c r="AA33" s="340"/>
      <c r="AB33" s="144"/>
      <c r="AC33" s="105"/>
      <c r="AD33" s="105"/>
      <c r="AE33" s="386"/>
      <c r="AF33" s="386"/>
      <c r="AG33" s="353"/>
      <c r="AH33" s="353"/>
      <c r="AI33" s="362"/>
      <c r="AJ33" s="286"/>
      <c r="AK33" s="286"/>
      <c r="AL33" s="114">
        <f t="shared" si="6"/>
        <v>0</v>
      </c>
      <c r="AM33" s="104">
        <f t="shared" si="0"/>
        <v>0</v>
      </c>
      <c r="AN33" s="104">
        <f t="shared" si="1"/>
        <v>0</v>
      </c>
      <c r="AO33" s="104">
        <f t="shared" si="2"/>
        <v>0</v>
      </c>
      <c r="AP33" s="124"/>
      <c r="AQ33" s="239">
        <f t="shared" si="3"/>
      </c>
      <c r="AR33" s="239">
        <f t="shared" si="4"/>
      </c>
      <c r="AS33" s="113">
        <f>IF(ISNA(VLOOKUP(AQ33,'October 2021'!$A$5:$AU$109,46,FALSE)),0,VLOOKUP(AQ33,'October 2021'!$A$5:$AU$109,46,FALSE))</f>
        <v>0</v>
      </c>
      <c r="AT33" s="104">
        <f t="shared" si="5"/>
        <v>0</v>
      </c>
      <c r="AU33" s="208"/>
    </row>
    <row r="34" spans="1:47" s="12" customFormat="1" ht="31.5" customHeight="1">
      <c r="A34" s="100"/>
      <c r="B34" s="100"/>
      <c r="C34" s="332"/>
      <c r="D34" s="332"/>
      <c r="E34" s="332"/>
      <c r="F34" s="332"/>
      <c r="G34" s="101"/>
      <c r="H34" s="235"/>
      <c r="I34" s="235"/>
      <c r="J34" s="101"/>
      <c r="K34" s="101"/>
      <c r="L34" s="386"/>
      <c r="M34" s="340"/>
      <c r="N34" s="101"/>
      <c r="O34" s="286"/>
      <c r="P34" s="286"/>
      <c r="Q34" s="101"/>
      <c r="R34" s="101"/>
      <c r="S34" s="101"/>
      <c r="T34" s="101"/>
      <c r="U34" s="101"/>
      <c r="V34" s="105"/>
      <c r="W34" s="105"/>
      <c r="X34" s="144"/>
      <c r="Y34" s="144"/>
      <c r="Z34" s="144"/>
      <c r="AA34" s="340"/>
      <c r="AB34" s="144"/>
      <c r="AC34" s="105"/>
      <c r="AD34" s="105"/>
      <c r="AE34" s="386"/>
      <c r="AF34" s="386"/>
      <c r="AG34" s="353"/>
      <c r="AH34" s="353"/>
      <c r="AI34" s="362"/>
      <c r="AJ34" s="286"/>
      <c r="AK34" s="286"/>
      <c r="AL34" s="114">
        <f t="shared" si="6"/>
        <v>0</v>
      </c>
      <c r="AM34" s="104">
        <f t="shared" si="0"/>
        <v>0</v>
      </c>
      <c r="AN34" s="104">
        <f t="shared" si="1"/>
        <v>0</v>
      </c>
      <c r="AO34" s="104">
        <f t="shared" si="2"/>
        <v>0</v>
      </c>
      <c r="AP34" s="124"/>
      <c r="AQ34" s="239">
        <f t="shared" si="3"/>
      </c>
      <c r="AR34" s="239">
        <f t="shared" si="4"/>
      </c>
      <c r="AS34" s="113">
        <f>IF(ISNA(VLOOKUP(AQ34,'October 2021'!$A$5:$AU$109,46,FALSE)),0,VLOOKUP(AQ34,'October 2021'!$A$5:$AU$109,46,FALSE))</f>
        <v>0</v>
      </c>
      <c r="AT34" s="104">
        <f t="shared" si="5"/>
        <v>0</v>
      </c>
      <c r="AU34" s="208"/>
    </row>
    <row r="35" spans="1:47" s="13" customFormat="1" ht="31.5" customHeight="1">
      <c r="A35" s="100"/>
      <c r="B35" s="100"/>
      <c r="C35" s="332"/>
      <c r="D35" s="332"/>
      <c r="E35" s="332"/>
      <c r="F35" s="332"/>
      <c r="G35" s="101"/>
      <c r="H35" s="235"/>
      <c r="I35" s="235"/>
      <c r="J35" s="101"/>
      <c r="K35" s="101"/>
      <c r="L35" s="386"/>
      <c r="M35" s="340"/>
      <c r="N35" s="101"/>
      <c r="O35" s="286"/>
      <c r="P35" s="286"/>
      <c r="Q35" s="101"/>
      <c r="R35" s="101"/>
      <c r="S35" s="101"/>
      <c r="T35" s="101"/>
      <c r="U35" s="101"/>
      <c r="V35" s="105"/>
      <c r="W35" s="105"/>
      <c r="X35" s="144"/>
      <c r="Y35" s="144"/>
      <c r="Z35" s="144"/>
      <c r="AA35" s="340"/>
      <c r="AB35" s="144"/>
      <c r="AC35" s="105"/>
      <c r="AD35" s="105"/>
      <c r="AE35" s="386"/>
      <c r="AF35" s="386"/>
      <c r="AG35" s="353"/>
      <c r="AH35" s="353"/>
      <c r="AI35" s="362"/>
      <c r="AJ35" s="286"/>
      <c r="AK35" s="286"/>
      <c r="AL35" s="114">
        <f t="shared" si="6"/>
        <v>0</v>
      </c>
      <c r="AM35" s="104">
        <f t="shared" si="0"/>
        <v>0</v>
      </c>
      <c r="AN35" s="104">
        <f t="shared" si="1"/>
        <v>0</v>
      </c>
      <c r="AO35" s="104">
        <f t="shared" si="2"/>
        <v>0</v>
      </c>
      <c r="AP35" s="124"/>
      <c r="AQ35" s="239">
        <f t="shared" si="3"/>
      </c>
      <c r="AR35" s="239">
        <f t="shared" si="4"/>
      </c>
      <c r="AS35" s="113">
        <f>IF(ISNA(VLOOKUP(AQ35,'October 2021'!$A$5:$AU$109,46,FALSE)),0,VLOOKUP(AQ35,'October 2021'!$A$5:$AU$109,46,FALSE))</f>
        <v>0</v>
      </c>
      <c r="AT35" s="104">
        <f t="shared" si="5"/>
        <v>0</v>
      </c>
      <c r="AU35" s="208"/>
    </row>
    <row r="36" spans="1:47" s="12" customFormat="1" ht="31.5" customHeight="1">
      <c r="A36" s="100"/>
      <c r="B36" s="100"/>
      <c r="C36" s="332"/>
      <c r="D36" s="332"/>
      <c r="E36" s="332"/>
      <c r="F36" s="332"/>
      <c r="G36" s="101"/>
      <c r="H36" s="235"/>
      <c r="I36" s="235"/>
      <c r="J36" s="101"/>
      <c r="K36" s="101"/>
      <c r="L36" s="386"/>
      <c r="M36" s="340"/>
      <c r="N36" s="101"/>
      <c r="O36" s="286"/>
      <c r="P36" s="286"/>
      <c r="Q36" s="101"/>
      <c r="R36" s="101"/>
      <c r="S36" s="101"/>
      <c r="T36" s="101"/>
      <c r="U36" s="101"/>
      <c r="V36" s="105"/>
      <c r="W36" s="105"/>
      <c r="X36" s="144"/>
      <c r="Y36" s="144"/>
      <c r="Z36" s="144"/>
      <c r="AA36" s="340"/>
      <c r="AB36" s="144"/>
      <c r="AC36" s="105"/>
      <c r="AD36" s="105"/>
      <c r="AE36" s="386"/>
      <c r="AF36" s="386"/>
      <c r="AG36" s="353"/>
      <c r="AH36" s="353"/>
      <c r="AI36" s="362"/>
      <c r="AJ36" s="286"/>
      <c r="AK36" s="286"/>
      <c r="AL36" s="114">
        <f t="shared" si="6"/>
        <v>0</v>
      </c>
      <c r="AM36" s="104">
        <f t="shared" si="0"/>
        <v>0</v>
      </c>
      <c r="AN36" s="104">
        <f t="shared" si="1"/>
        <v>0</v>
      </c>
      <c r="AO36" s="104">
        <f t="shared" si="2"/>
        <v>0</v>
      </c>
      <c r="AP36" s="124"/>
      <c r="AQ36" s="239">
        <f t="shared" si="3"/>
      </c>
      <c r="AR36" s="239">
        <f t="shared" si="4"/>
      </c>
      <c r="AS36" s="113">
        <f>IF(ISNA(VLOOKUP(AQ36,'October 2021'!$A$5:$AU$109,46,FALSE)),0,VLOOKUP(AQ36,'October 2021'!$A$5:$AU$109,46,FALSE))</f>
        <v>0</v>
      </c>
      <c r="AT36" s="104">
        <f t="shared" si="5"/>
        <v>0</v>
      </c>
      <c r="AU36" s="208"/>
    </row>
    <row r="37" spans="1:47" s="13" customFormat="1" ht="31.5" customHeight="1">
      <c r="A37" s="100"/>
      <c r="B37" s="100"/>
      <c r="C37" s="332"/>
      <c r="D37" s="332"/>
      <c r="E37" s="332"/>
      <c r="F37" s="332"/>
      <c r="G37" s="101"/>
      <c r="H37" s="235"/>
      <c r="I37" s="235"/>
      <c r="J37" s="101"/>
      <c r="K37" s="101"/>
      <c r="L37" s="386"/>
      <c r="M37" s="340"/>
      <c r="N37" s="101"/>
      <c r="O37" s="286"/>
      <c r="P37" s="286"/>
      <c r="Q37" s="101"/>
      <c r="R37" s="101"/>
      <c r="S37" s="101"/>
      <c r="T37" s="101"/>
      <c r="U37" s="101"/>
      <c r="V37" s="105"/>
      <c r="W37" s="105"/>
      <c r="X37" s="144"/>
      <c r="Y37" s="144"/>
      <c r="Z37" s="144"/>
      <c r="AA37" s="340"/>
      <c r="AB37" s="144"/>
      <c r="AC37" s="105"/>
      <c r="AD37" s="105"/>
      <c r="AE37" s="386"/>
      <c r="AF37" s="386"/>
      <c r="AG37" s="353"/>
      <c r="AH37" s="353"/>
      <c r="AI37" s="362"/>
      <c r="AJ37" s="286"/>
      <c r="AK37" s="286"/>
      <c r="AL37" s="114">
        <f t="shared" si="6"/>
        <v>0</v>
      </c>
      <c r="AM37" s="104">
        <f t="shared" si="0"/>
        <v>0</v>
      </c>
      <c r="AN37" s="104">
        <f t="shared" si="1"/>
        <v>0</v>
      </c>
      <c r="AO37" s="104">
        <f t="shared" si="2"/>
        <v>0</v>
      </c>
      <c r="AP37" s="124"/>
      <c r="AQ37" s="239">
        <f aca="true" t="shared" si="7" ref="AQ37:AQ68">IF(A37="","",A37)</f>
      </c>
      <c r="AR37" s="239">
        <f aca="true" t="shared" si="8" ref="AR37:AR68">IF(B37="","",B37)</f>
      </c>
      <c r="AS37" s="113">
        <f>IF(ISNA(VLOOKUP(AQ37,'October 2021'!$A$5:$AU$109,46,FALSE)),0,VLOOKUP(AQ37,'October 2021'!$A$5:$AU$109,46,FALSE))</f>
        <v>0</v>
      </c>
      <c r="AT37" s="104">
        <f t="shared" si="5"/>
        <v>0</v>
      </c>
      <c r="AU37" s="208"/>
    </row>
    <row r="38" spans="1:47" s="12" customFormat="1" ht="31.5" customHeight="1">
      <c r="A38" s="100"/>
      <c r="B38" s="100"/>
      <c r="C38" s="332"/>
      <c r="D38" s="332"/>
      <c r="E38" s="332"/>
      <c r="F38" s="332"/>
      <c r="G38" s="101"/>
      <c r="H38" s="235"/>
      <c r="I38" s="235"/>
      <c r="J38" s="101"/>
      <c r="K38" s="101"/>
      <c r="L38" s="386"/>
      <c r="M38" s="340"/>
      <c r="N38" s="101"/>
      <c r="O38" s="286"/>
      <c r="P38" s="286"/>
      <c r="Q38" s="101"/>
      <c r="R38" s="101"/>
      <c r="S38" s="101"/>
      <c r="T38" s="101"/>
      <c r="U38" s="101"/>
      <c r="V38" s="105"/>
      <c r="W38" s="105"/>
      <c r="X38" s="144"/>
      <c r="Y38" s="144"/>
      <c r="Z38" s="144"/>
      <c r="AA38" s="340"/>
      <c r="AB38" s="144"/>
      <c r="AC38" s="105"/>
      <c r="AD38" s="105"/>
      <c r="AE38" s="386"/>
      <c r="AF38" s="386"/>
      <c r="AG38" s="353"/>
      <c r="AH38" s="353"/>
      <c r="AI38" s="362"/>
      <c r="AJ38" s="286"/>
      <c r="AK38" s="286"/>
      <c r="AL38" s="114">
        <f t="shared" si="6"/>
        <v>0</v>
      </c>
      <c r="AM38" s="104">
        <f t="shared" si="0"/>
        <v>0</v>
      </c>
      <c r="AN38" s="104">
        <f t="shared" si="1"/>
        <v>0</v>
      </c>
      <c r="AO38" s="104">
        <f t="shared" si="2"/>
        <v>0</v>
      </c>
      <c r="AP38" s="124"/>
      <c r="AQ38" s="239">
        <f t="shared" si="7"/>
      </c>
      <c r="AR38" s="239">
        <f t="shared" si="8"/>
      </c>
      <c r="AS38" s="113">
        <f>IF(ISNA(VLOOKUP(AQ38,'October 2021'!$A$5:$AU$109,46,FALSE)),0,VLOOKUP(AQ38,'October 2021'!$A$5:$AU$109,46,FALSE))</f>
        <v>0</v>
      </c>
      <c r="AT38" s="104">
        <f t="shared" si="5"/>
        <v>0</v>
      </c>
      <c r="AU38" s="208"/>
    </row>
    <row r="39" spans="1:47" s="13" customFormat="1" ht="31.5" customHeight="1">
      <c r="A39" s="100"/>
      <c r="B39" s="100"/>
      <c r="C39" s="332"/>
      <c r="D39" s="332"/>
      <c r="E39" s="332"/>
      <c r="F39" s="332"/>
      <c r="G39" s="101"/>
      <c r="H39" s="235"/>
      <c r="I39" s="235"/>
      <c r="J39" s="101"/>
      <c r="K39" s="101"/>
      <c r="L39" s="386"/>
      <c r="M39" s="340"/>
      <c r="N39" s="101"/>
      <c r="O39" s="286"/>
      <c r="P39" s="286"/>
      <c r="Q39" s="101"/>
      <c r="R39" s="101"/>
      <c r="S39" s="101"/>
      <c r="T39" s="101"/>
      <c r="U39" s="101"/>
      <c r="V39" s="105"/>
      <c r="W39" s="105"/>
      <c r="X39" s="144"/>
      <c r="Y39" s="144"/>
      <c r="Z39" s="144"/>
      <c r="AA39" s="340"/>
      <c r="AB39" s="144"/>
      <c r="AC39" s="105"/>
      <c r="AD39" s="105"/>
      <c r="AE39" s="386"/>
      <c r="AF39" s="386"/>
      <c r="AG39" s="353"/>
      <c r="AH39" s="353"/>
      <c r="AI39" s="362"/>
      <c r="AJ39" s="286"/>
      <c r="AK39" s="286"/>
      <c r="AL39" s="114">
        <f t="shared" si="6"/>
        <v>0</v>
      </c>
      <c r="AM39" s="104">
        <f t="shared" si="0"/>
        <v>0</v>
      </c>
      <c r="AN39" s="104">
        <f t="shared" si="1"/>
        <v>0</v>
      </c>
      <c r="AO39" s="104">
        <f t="shared" si="2"/>
        <v>0</v>
      </c>
      <c r="AP39" s="124"/>
      <c r="AQ39" s="239">
        <f t="shared" si="7"/>
      </c>
      <c r="AR39" s="239">
        <f t="shared" si="8"/>
      </c>
      <c r="AS39" s="113">
        <f>IF(ISNA(VLOOKUP(AQ39,'October 2021'!$A$5:$AU$109,46,FALSE)),0,VLOOKUP(AQ39,'October 2021'!$A$5:$AU$109,46,FALSE))</f>
        <v>0</v>
      </c>
      <c r="AT39" s="104">
        <f t="shared" si="5"/>
        <v>0</v>
      </c>
      <c r="AU39" s="208"/>
    </row>
    <row r="40" spans="1:47" s="12" customFormat="1" ht="31.5" customHeight="1">
      <c r="A40" s="100"/>
      <c r="B40" s="100"/>
      <c r="C40" s="332"/>
      <c r="D40" s="332"/>
      <c r="E40" s="332"/>
      <c r="F40" s="332"/>
      <c r="G40" s="101"/>
      <c r="H40" s="235"/>
      <c r="I40" s="235"/>
      <c r="J40" s="101"/>
      <c r="K40" s="101"/>
      <c r="L40" s="386"/>
      <c r="M40" s="340"/>
      <c r="N40" s="101"/>
      <c r="O40" s="286"/>
      <c r="P40" s="286"/>
      <c r="Q40" s="101"/>
      <c r="R40" s="101"/>
      <c r="S40" s="101"/>
      <c r="T40" s="101"/>
      <c r="U40" s="101"/>
      <c r="V40" s="105"/>
      <c r="W40" s="105"/>
      <c r="X40" s="144"/>
      <c r="Y40" s="144"/>
      <c r="Z40" s="144"/>
      <c r="AA40" s="340"/>
      <c r="AB40" s="144"/>
      <c r="AC40" s="105"/>
      <c r="AD40" s="105"/>
      <c r="AE40" s="386"/>
      <c r="AF40" s="386"/>
      <c r="AG40" s="353"/>
      <c r="AH40" s="353"/>
      <c r="AI40" s="362"/>
      <c r="AJ40" s="286"/>
      <c r="AK40" s="286"/>
      <c r="AL40" s="114">
        <f t="shared" si="6"/>
        <v>0</v>
      </c>
      <c r="AM40" s="104">
        <f t="shared" si="0"/>
        <v>0</v>
      </c>
      <c r="AN40" s="104">
        <f t="shared" si="1"/>
        <v>0</v>
      </c>
      <c r="AO40" s="104">
        <f t="shared" si="2"/>
        <v>0</v>
      </c>
      <c r="AP40" s="124"/>
      <c r="AQ40" s="239">
        <f t="shared" si="7"/>
      </c>
      <c r="AR40" s="239">
        <f t="shared" si="8"/>
      </c>
      <c r="AS40" s="113">
        <f>IF(ISNA(VLOOKUP(AQ40,'October 2021'!$A$5:$AU$109,46,FALSE)),0,VLOOKUP(AQ40,'October 2021'!$A$5:$AU$109,46,FALSE))</f>
        <v>0</v>
      </c>
      <c r="AT40" s="104">
        <f t="shared" si="5"/>
        <v>0</v>
      </c>
      <c r="AU40" s="208"/>
    </row>
    <row r="41" spans="1:47" s="13" customFormat="1" ht="31.5" customHeight="1">
      <c r="A41" s="100"/>
      <c r="B41" s="100"/>
      <c r="C41" s="332"/>
      <c r="D41" s="332"/>
      <c r="E41" s="332"/>
      <c r="F41" s="332"/>
      <c r="G41" s="101"/>
      <c r="H41" s="235"/>
      <c r="I41" s="235"/>
      <c r="J41" s="101"/>
      <c r="K41" s="101"/>
      <c r="L41" s="386"/>
      <c r="M41" s="340"/>
      <c r="N41" s="101"/>
      <c r="O41" s="286"/>
      <c r="P41" s="286"/>
      <c r="Q41" s="101"/>
      <c r="R41" s="101"/>
      <c r="S41" s="101"/>
      <c r="T41" s="101"/>
      <c r="U41" s="101"/>
      <c r="V41" s="105"/>
      <c r="W41" s="105"/>
      <c r="X41" s="144"/>
      <c r="Y41" s="144"/>
      <c r="Z41" s="144"/>
      <c r="AA41" s="340"/>
      <c r="AB41" s="144"/>
      <c r="AC41" s="105"/>
      <c r="AD41" s="105"/>
      <c r="AE41" s="386"/>
      <c r="AF41" s="386"/>
      <c r="AG41" s="353"/>
      <c r="AH41" s="353"/>
      <c r="AI41" s="362"/>
      <c r="AJ41" s="286"/>
      <c r="AK41" s="286"/>
      <c r="AL41" s="114">
        <f t="shared" si="6"/>
        <v>0</v>
      </c>
      <c r="AM41" s="104">
        <f t="shared" si="0"/>
        <v>0</v>
      </c>
      <c r="AN41" s="104">
        <f t="shared" si="1"/>
        <v>0</v>
      </c>
      <c r="AO41" s="104">
        <f t="shared" si="2"/>
        <v>0</v>
      </c>
      <c r="AP41" s="124"/>
      <c r="AQ41" s="239">
        <f t="shared" si="7"/>
      </c>
      <c r="AR41" s="239">
        <f t="shared" si="8"/>
      </c>
      <c r="AS41" s="113">
        <f>IF(ISNA(VLOOKUP(AQ41,'October 2021'!$A$5:$AU$109,46,FALSE)),0,VLOOKUP(AQ41,'October 2021'!$A$5:$AU$109,46,FALSE))</f>
        <v>0</v>
      </c>
      <c r="AT41" s="104">
        <f t="shared" si="5"/>
        <v>0</v>
      </c>
      <c r="AU41" s="208"/>
    </row>
    <row r="42" spans="1:47" s="12" customFormat="1" ht="31.5" customHeight="1">
      <c r="A42" s="100"/>
      <c r="B42" s="100"/>
      <c r="C42" s="332"/>
      <c r="D42" s="332"/>
      <c r="E42" s="332"/>
      <c r="F42" s="332"/>
      <c r="G42" s="101"/>
      <c r="H42" s="235"/>
      <c r="I42" s="235"/>
      <c r="J42" s="101"/>
      <c r="K42" s="101"/>
      <c r="L42" s="386"/>
      <c r="M42" s="340"/>
      <c r="N42" s="101"/>
      <c r="O42" s="286"/>
      <c r="P42" s="286"/>
      <c r="Q42" s="101"/>
      <c r="R42" s="101"/>
      <c r="S42" s="101"/>
      <c r="T42" s="101"/>
      <c r="U42" s="101"/>
      <c r="V42" s="105"/>
      <c r="W42" s="105"/>
      <c r="X42" s="144"/>
      <c r="Y42" s="144"/>
      <c r="Z42" s="144"/>
      <c r="AA42" s="340"/>
      <c r="AB42" s="144"/>
      <c r="AC42" s="105"/>
      <c r="AD42" s="105"/>
      <c r="AE42" s="386"/>
      <c r="AF42" s="386"/>
      <c r="AG42" s="353"/>
      <c r="AH42" s="353"/>
      <c r="AI42" s="362"/>
      <c r="AJ42" s="286"/>
      <c r="AK42" s="286"/>
      <c r="AL42" s="114">
        <f t="shared" si="6"/>
        <v>0</v>
      </c>
      <c r="AM42" s="104">
        <f t="shared" si="0"/>
        <v>0</v>
      </c>
      <c r="AN42" s="104">
        <f t="shared" si="1"/>
        <v>0</v>
      </c>
      <c r="AO42" s="104">
        <f t="shared" si="2"/>
        <v>0</v>
      </c>
      <c r="AP42" s="124"/>
      <c r="AQ42" s="239">
        <f t="shared" si="7"/>
      </c>
      <c r="AR42" s="239">
        <f t="shared" si="8"/>
      </c>
      <c r="AS42" s="113">
        <f>IF(ISNA(VLOOKUP(AQ42,'October 2021'!$A$5:$AU$109,46,FALSE)),0,VLOOKUP(AQ42,'October 2021'!$A$5:$AU$109,46,FALSE))</f>
        <v>0</v>
      </c>
      <c r="AT42" s="104">
        <f t="shared" si="5"/>
        <v>0</v>
      </c>
      <c r="AU42" s="208"/>
    </row>
    <row r="43" spans="1:47" s="13" customFormat="1" ht="31.5" customHeight="1">
      <c r="A43" s="100"/>
      <c r="B43" s="100"/>
      <c r="C43" s="332"/>
      <c r="D43" s="332"/>
      <c r="E43" s="332"/>
      <c r="F43" s="332"/>
      <c r="G43" s="101"/>
      <c r="H43" s="235"/>
      <c r="I43" s="235"/>
      <c r="J43" s="101"/>
      <c r="K43" s="101"/>
      <c r="L43" s="386"/>
      <c r="M43" s="340"/>
      <c r="N43" s="101"/>
      <c r="O43" s="286"/>
      <c r="P43" s="286"/>
      <c r="Q43" s="101"/>
      <c r="R43" s="101"/>
      <c r="S43" s="101"/>
      <c r="T43" s="101"/>
      <c r="U43" s="101"/>
      <c r="V43" s="105"/>
      <c r="W43" s="105"/>
      <c r="X43" s="144"/>
      <c r="Y43" s="144"/>
      <c r="Z43" s="144"/>
      <c r="AA43" s="340"/>
      <c r="AB43" s="144"/>
      <c r="AC43" s="105"/>
      <c r="AD43" s="105"/>
      <c r="AE43" s="386"/>
      <c r="AF43" s="386"/>
      <c r="AG43" s="353"/>
      <c r="AH43" s="353"/>
      <c r="AI43" s="362"/>
      <c r="AJ43" s="286"/>
      <c r="AK43" s="286"/>
      <c r="AL43" s="114">
        <f t="shared" si="6"/>
        <v>0</v>
      </c>
      <c r="AM43" s="104">
        <f t="shared" si="0"/>
        <v>0</v>
      </c>
      <c r="AN43" s="104">
        <f t="shared" si="1"/>
        <v>0</v>
      </c>
      <c r="AO43" s="104">
        <f t="shared" si="2"/>
        <v>0</v>
      </c>
      <c r="AP43" s="124"/>
      <c r="AQ43" s="239">
        <f t="shared" si="7"/>
      </c>
      <c r="AR43" s="239">
        <f t="shared" si="8"/>
      </c>
      <c r="AS43" s="113">
        <f>IF(ISNA(VLOOKUP(AQ43,'October 2021'!$A$5:$AU$109,46,FALSE)),0,VLOOKUP(AQ43,'October 2021'!$A$5:$AU$109,46,FALSE))</f>
        <v>0</v>
      </c>
      <c r="AT43" s="104">
        <f t="shared" si="5"/>
        <v>0</v>
      </c>
      <c r="AU43" s="208"/>
    </row>
    <row r="44" spans="1:47" s="12" customFormat="1" ht="31.5" customHeight="1">
      <c r="A44" s="100"/>
      <c r="B44" s="100"/>
      <c r="C44" s="332"/>
      <c r="D44" s="332"/>
      <c r="E44" s="332"/>
      <c r="F44" s="332"/>
      <c r="G44" s="101"/>
      <c r="H44" s="235"/>
      <c r="I44" s="235"/>
      <c r="J44" s="101"/>
      <c r="K44" s="101"/>
      <c r="L44" s="386"/>
      <c r="M44" s="340"/>
      <c r="N44" s="101"/>
      <c r="O44" s="286"/>
      <c r="P44" s="286"/>
      <c r="Q44" s="101"/>
      <c r="R44" s="101"/>
      <c r="S44" s="101"/>
      <c r="T44" s="101"/>
      <c r="U44" s="101"/>
      <c r="V44" s="105"/>
      <c r="W44" s="105"/>
      <c r="X44" s="144"/>
      <c r="Y44" s="144"/>
      <c r="Z44" s="144"/>
      <c r="AA44" s="340"/>
      <c r="AB44" s="144"/>
      <c r="AC44" s="105"/>
      <c r="AD44" s="105"/>
      <c r="AE44" s="386"/>
      <c r="AF44" s="386"/>
      <c r="AG44" s="353"/>
      <c r="AH44" s="353"/>
      <c r="AI44" s="362"/>
      <c r="AJ44" s="286"/>
      <c r="AK44" s="286"/>
      <c r="AL44" s="114">
        <f t="shared" si="6"/>
        <v>0</v>
      </c>
      <c r="AM44" s="104">
        <f t="shared" si="0"/>
        <v>0</v>
      </c>
      <c r="AN44" s="104">
        <f t="shared" si="1"/>
        <v>0</v>
      </c>
      <c r="AO44" s="104">
        <f t="shared" si="2"/>
        <v>0</v>
      </c>
      <c r="AP44" s="124"/>
      <c r="AQ44" s="239">
        <f t="shared" si="7"/>
      </c>
      <c r="AR44" s="239">
        <f t="shared" si="8"/>
      </c>
      <c r="AS44" s="113">
        <f>IF(ISNA(VLOOKUP(AQ44,'October 2021'!$A$5:$AU$109,46,FALSE)),0,VLOOKUP(AQ44,'October 2021'!$A$5:$AU$109,46,FALSE))</f>
        <v>0</v>
      </c>
      <c r="AT44" s="104">
        <f t="shared" si="5"/>
        <v>0</v>
      </c>
      <c r="AU44" s="208"/>
    </row>
    <row r="45" spans="1:47" s="13" customFormat="1" ht="31.5" customHeight="1">
      <c r="A45" s="100"/>
      <c r="B45" s="100"/>
      <c r="C45" s="332"/>
      <c r="D45" s="332"/>
      <c r="E45" s="332"/>
      <c r="F45" s="332"/>
      <c r="G45" s="101"/>
      <c r="H45" s="235"/>
      <c r="I45" s="235"/>
      <c r="J45" s="101"/>
      <c r="K45" s="101"/>
      <c r="L45" s="386"/>
      <c r="M45" s="340"/>
      <c r="N45" s="101"/>
      <c r="O45" s="286"/>
      <c r="P45" s="286"/>
      <c r="Q45" s="101"/>
      <c r="R45" s="101"/>
      <c r="S45" s="101"/>
      <c r="T45" s="101"/>
      <c r="U45" s="101"/>
      <c r="V45" s="105"/>
      <c r="W45" s="105"/>
      <c r="X45" s="144"/>
      <c r="Y45" s="144"/>
      <c r="Z45" s="144"/>
      <c r="AA45" s="340"/>
      <c r="AB45" s="144"/>
      <c r="AC45" s="105"/>
      <c r="AD45" s="105"/>
      <c r="AE45" s="386"/>
      <c r="AF45" s="386"/>
      <c r="AG45" s="353"/>
      <c r="AH45" s="353"/>
      <c r="AI45" s="362"/>
      <c r="AJ45" s="286"/>
      <c r="AK45" s="286"/>
      <c r="AL45" s="114">
        <f t="shared" si="6"/>
        <v>0</v>
      </c>
      <c r="AM45" s="104">
        <f t="shared" si="0"/>
        <v>0</v>
      </c>
      <c r="AN45" s="104">
        <f t="shared" si="1"/>
        <v>0</v>
      </c>
      <c r="AO45" s="104">
        <f t="shared" si="2"/>
        <v>0</v>
      </c>
      <c r="AP45" s="124"/>
      <c r="AQ45" s="239">
        <f t="shared" si="7"/>
      </c>
      <c r="AR45" s="239">
        <f t="shared" si="8"/>
      </c>
      <c r="AS45" s="113">
        <f>IF(ISNA(VLOOKUP(AQ45,'October 2021'!$A$5:$AU$109,46,FALSE)),0,VLOOKUP(AQ45,'October 2021'!$A$5:$AU$109,46,FALSE))</f>
        <v>0</v>
      </c>
      <c r="AT45" s="104">
        <f t="shared" si="5"/>
        <v>0</v>
      </c>
      <c r="AU45" s="208"/>
    </row>
    <row r="46" spans="1:47" s="12" customFormat="1" ht="31.5" customHeight="1">
      <c r="A46" s="100"/>
      <c r="B46" s="100"/>
      <c r="C46" s="332"/>
      <c r="D46" s="332"/>
      <c r="E46" s="332"/>
      <c r="F46" s="332"/>
      <c r="G46" s="101"/>
      <c r="H46" s="235"/>
      <c r="I46" s="235"/>
      <c r="J46" s="101"/>
      <c r="K46" s="101"/>
      <c r="L46" s="386"/>
      <c r="M46" s="340"/>
      <c r="N46" s="101"/>
      <c r="O46" s="286"/>
      <c r="P46" s="286"/>
      <c r="Q46" s="101"/>
      <c r="R46" s="101"/>
      <c r="S46" s="101"/>
      <c r="T46" s="101"/>
      <c r="U46" s="101"/>
      <c r="V46" s="105"/>
      <c r="W46" s="105"/>
      <c r="X46" s="144"/>
      <c r="Y46" s="144"/>
      <c r="Z46" s="144"/>
      <c r="AA46" s="340"/>
      <c r="AB46" s="144"/>
      <c r="AC46" s="105"/>
      <c r="AD46" s="105"/>
      <c r="AE46" s="386"/>
      <c r="AF46" s="386"/>
      <c r="AG46" s="353"/>
      <c r="AH46" s="353"/>
      <c r="AI46" s="362"/>
      <c r="AJ46" s="286"/>
      <c r="AK46" s="286"/>
      <c r="AL46" s="114">
        <f t="shared" si="6"/>
        <v>0</v>
      </c>
      <c r="AM46" s="104">
        <f t="shared" si="0"/>
        <v>0</v>
      </c>
      <c r="AN46" s="104">
        <f t="shared" si="1"/>
        <v>0</v>
      </c>
      <c r="AO46" s="104">
        <f t="shared" si="2"/>
        <v>0</v>
      </c>
      <c r="AP46" s="124"/>
      <c r="AQ46" s="239">
        <f t="shared" si="7"/>
      </c>
      <c r="AR46" s="239">
        <f t="shared" si="8"/>
      </c>
      <c r="AS46" s="113">
        <f>IF(ISNA(VLOOKUP(AQ46,'October 2021'!$A$5:$AU$109,46,FALSE)),0,VLOOKUP(AQ46,'October 2021'!$A$5:$AU$109,46,FALSE))</f>
        <v>0</v>
      </c>
      <c r="AT46" s="104">
        <f t="shared" si="5"/>
        <v>0</v>
      </c>
      <c r="AU46" s="208"/>
    </row>
    <row r="47" spans="1:47" s="13" customFormat="1" ht="31.5" customHeight="1">
      <c r="A47" s="100"/>
      <c r="B47" s="100"/>
      <c r="C47" s="332"/>
      <c r="D47" s="332"/>
      <c r="E47" s="332"/>
      <c r="F47" s="332"/>
      <c r="G47" s="101"/>
      <c r="H47" s="235"/>
      <c r="I47" s="235"/>
      <c r="J47" s="101"/>
      <c r="K47" s="101"/>
      <c r="L47" s="386"/>
      <c r="M47" s="340"/>
      <c r="N47" s="101"/>
      <c r="O47" s="286"/>
      <c r="P47" s="286"/>
      <c r="Q47" s="101"/>
      <c r="R47" s="101"/>
      <c r="S47" s="101"/>
      <c r="T47" s="101"/>
      <c r="U47" s="101"/>
      <c r="V47" s="105"/>
      <c r="W47" s="105"/>
      <c r="X47" s="144"/>
      <c r="Y47" s="144"/>
      <c r="Z47" s="144"/>
      <c r="AA47" s="340"/>
      <c r="AB47" s="144"/>
      <c r="AC47" s="105"/>
      <c r="AD47" s="105"/>
      <c r="AE47" s="386"/>
      <c r="AF47" s="386"/>
      <c r="AG47" s="353"/>
      <c r="AH47" s="353"/>
      <c r="AI47" s="362"/>
      <c r="AJ47" s="286"/>
      <c r="AK47" s="286"/>
      <c r="AL47" s="114">
        <f t="shared" si="6"/>
        <v>0</v>
      </c>
      <c r="AM47" s="104">
        <f t="shared" si="0"/>
        <v>0</v>
      </c>
      <c r="AN47" s="104">
        <f t="shared" si="1"/>
        <v>0</v>
      </c>
      <c r="AO47" s="104">
        <f t="shared" si="2"/>
        <v>0</v>
      </c>
      <c r="AP47" s="124"/>
      <c r="AQ47" s="239">
        <f t="shared" si="7"/>
      </c>
      <c r="AR47" s="239">
        <f t="shared" si="8"/>
      </c>
      <c r="AS47" s="113">
        <f>IF(ISNA(VLOOKUP(AQ47,'October 2021'!$A$5:$AU$109,46,FALSE)),0,VLOOKUP(AQ47,'October 2021'!$A$5:$AU$109,46,FALSE))</f>
        <v>0</v>
      </c>
      <c r="AT47" s="104">
        <f t="shared" si="5"/>
        <v>0</v>
      </c>
      <c r="AU47" s="208"/>
    </row>
    <row r="48" spans="1:47" s="12" customFormat="1" ht="31.5" customHeight="1">
      <c r="A48" s="100"/>
      <c r="B48" s="100"/>
      <c r="C48" s="332"/>
      <c r="D48" s="332"/>
      <c r="E48" s="332"/>
      <c r="F48" s="332"/>
      <c r="G48" s="101"/>
      <c r="H48" s="235"/>
      <c r="I48" s="235"/>
      <c r="J48" s="101"/>
      <c r="K48" s="101"/>
      <c r="L48" s="386"/>
      <c r="M48" s="340"/>
      <c r="N48" s="101"/>
      <c r="O48" s="286"/>
      <c r="P48" s="286"/>
      <c r="Q48" s="101"/>
      <c r="R48" s="101"/>
      <c r="S48" s="101"/>
      <c r="T48" s="101"/>
      <c r="U48" s="101"/>
      <c r="V48" s="105"/>
      <c r="W48" s="105"/>
      <c r="X48" s="144"/>
      <c r="Y48" s="144"/>
      <c r="Z48" s="144"/>
      <c r="AA48" s="340"/>
      <c r="AB48" s="144"/>
      <c r="AC48" s="105"/>
      <c r="AD48" s="105"/>
      <c r="AE48" s="386"/>
      <c r="AF48" s="386"/>
      <c r="AG48" s="353"/>
      <c r="AH48" s="353"/>
      <c r="AI48" s="362"/>
      <c r="AJ48" s="286"/>
      <c r="AK48" s="286"/>
      <c r="AL48" s="114">
        <f t="shared" si="6"/>
        <v>0</v>
      </c>
      <c r="AM48" s="104">
        <f t="shared" si="0"/>
        <v>0</v>
      </c>
      <c r="AN48" s="104">
        <f t="shared" si="1"/>
        <v>0</v>
      </c>
      <c r="AO48" s="104">
        <f t="shared" si="2"/>
        <v>0</v>
      </c>
      <c r="AP48" s="124"/>
      <c r="AQ48" s="239">
        <f t="shared" si="7"/>
      </c>
      <c r="AR48" s="239">
        <f t="shared" si="8"/>
      </c>
      <c r="AS48" s="113">
        <f>IF(ISNA(VLOOKUP(AQ48,'October 2021'!$A$5:$AU$109,46,FALSE)),0,VLOOKUP(AQ48,'October 2021'!$A$5:$AU$109,46,FALSE))</f>
        <v>0</v>
      </c>
      <c r="AT48" s="104">
        <f t="shared" si="5"/>
        <v>0</v>
      </c>
      <c r="AU48" s="208"/>
    </row>
    <row r="49" spans="1:47" s="13" customFormat="1" ht="31.5" customHeight="1">
      <c r="A49" s="100"/>
      <c r="B49" s="100"/>
      <c r="C49" s="332"/>
      <c r="D49" s="332"/>
      <c r="E49" s="332"/>
      <c r="F49" s="332"/>
      <c r="G49" s="101"/>
      <c r="H49" s="235"/>
      <c r="I49" s="235"/>
      <c r="J49" s="101"/>
      <c r="K49" s="101"/>
      <c r="L49" s="386"/>
      <c r="M49" s="340"/>
      <c r="N49" s="101"/>
      <c r="O49" s="286"/>
      <c r="P49" s="286"/>
      <c r="Q49" s="101"/>
      <c r="R49" s="101"/>
      <c r="S49" s="101"/>
      <c r="T49" s="101"/>
      <c r="U49" s="101"/>
      <c r="V49" s="105"/>
      <c r="W49" s="105"/>
      <c r="X49" s="144"/>
      <c r="Y49" s="144"/>
      <c r="Z49" s="144"/>
      <c r="AA49" s="340"/>
      <c r="AB49" s="144"/>
      <c r="AC49" s="105"/>
      <c r="AD49" s="105"/>
      <c r="AE49" s="386"/>
      <c r="AF49" s="386"/>
      <c r="AG49" s="353"/>
      <c r="AH49" s="353"/>
      <c r="AI49" s="362"/>
      <c r="AJ49" s="286"/>
      <c r="AK49" s="286"/>
      <c r="AL49" s="114">
        <f t="shared" si="6"/>
        <v>0</v>
      </c>
      <c r="AM49" s="104">
        <f t="shared" si="0"/>
        <v>0</v>
      </c>
      <c r="AN49" s="104">
        <f t="shared" si="1"/>
        <v>0</v>
      </c>
      <c r="AO49" s="104">
        <f t="shared" si="2"/>
        <v>0</v>
      </c>
      <c r="AP49" s="124"/>
      <c r="AQ49" s="239">
        <f t="shared" si="7"/>
      </c>
      <c r="AR49" s="239">
        <f t="shared" si="8"/>
      </c>
      <c r="AS49" s="113">
        <f>IF(ISNA(VLOOKUP(AQ49,'October 2021'!$A$5:$AU$109,46,FALSE)),0,VLOOKUP(AQ49,'October 2021'!$A$5:$AU$109,46,FALSE))</f>
        <v>0</v>
      </c>
      <c r="AT49" s="104">
        <f t="shared" si="5"/>
        <v>0</v>
      </c>
      <c r="AU49" s="208"/>
    </row>
    <row r="50" spans="1:47" s="12" customFormat="1" ht="31.5" customHeight="1">
      <c r="A50" s="100"/>
      <c r="B50" s="100"/>
      <c r="C50" s="332"/>
      <c r="D50" s="332"/>
      <c r="E50" s="332"/>
      <c r="F50" s="332"/>
      <c r="G50" s="101"/>
      <c r="H50" s="235"/>
      <c r="I50" s="235"/>
      <c r="J50" s="101"/>
      <c r="K50" s="101"/>
      <c r="L50" s="386"/>
      <c r="M50" s="340"/>
      <c r="N50" s="101"/>
      <c r="O50" s="286"/>
      <c r="P50" s="286"/>
      <c r="Q50" s="101"/>
      <c r="R50" s="101"/>
      <c r="S50" s="101"/>
      <c r="T50" s="101"/>
      <c r="U50" s="101"/>
      <c r="V50" s="105"/>
      <c r="W50" s="105"/>
      <c r="X50" s="144"/>
      <c r="Y50" s="144"/>
      <c r="Z50" s="144"/>
      <c r="AA50" s="340"/>
      <c r="AB50" s="144"/>
      <c r="AC50" s="105"/>
      <c r="AD50" s="105"/>
      <c r="AE50" s="386"/>
      <c r="AF50" s="386"/>
      <c r="AG50" s="353"/>
      <c r="AH50" s="353"/>
      <c r="AI50" s="362"/>
      <c r="AJ50" s="286"/>
      <c r="AK50" s="286"/>
      <c r="AL50" s="114">
        <f t="shared" si="6"/>
        <v>0</v>
      </c>
      <c r="AM50" s="104">
        <f t="shared" si="0"/>
        <v>0</v>
      </c>
      <c r="AN50" s="104">
        <f t="shared" si="1"/>
        <v>0</v>
      </c>
      <c r="AO50" s="104">
        <f t="shared" si="2"/>
        <v>0</v>
      </c>
      <c r="AP50" s="124"/>
      <c r="AQ50" s="239">
        <f t="shared" si="7"/>
      </c>
      <c r="AR50" s="239">
        <f t="shared" si="8"/>
      </c>
      <c r="AS50" s="113">
        <f>IF(ISNA(VLOOKUP(AQ50,'October 2021'!$A$5:$AU$109,46,FALSE)),0,VLOOKUP(AQ50,'October 2021'!$A$5:$AU$109,46,FALSE))</f>
        <v>0</v>
      </c>
      <c r="AT50" s="104">
        <f t="shared" si="5"/>
        <v>0</v>
      </c>
      <c r="AU50" s="208"/>
    </row>
    <row r="51" spans="1:47" s="13" customFormat="1" ht="31.5" customHeight="1">
      <c r="A51" s="100"/>
      <c r="B51" s="100"/>
      <c r="C51" s="332"/>
      <c r="D51" s="332"/>
      <c r="E51" s="332"/>
      <c r="F51" s="332"/>
      <c r="G51" s="101"/>
      <c r="H51" s="235"/>
      <c r="I51" s="235"/>
      <c r="J51" s="101"/>
      <c r="K51" s="101"/>
      <c r="L51" s="386"/>
      <c r="M51" s="340"/>
      <c r="N51" s="101"/>
      <c r="O51" s="286"/>
      <c r="P51" s="286"/>
      <c r="Q51" s="101"/>
      <c r="R51" s="101"/>
      <c r="S51" s="101"/>
      <c r="T51" s="101"/>
      <c r="U51" s="101"/>
      <c r="V51" s="105"/>
      <c r="W51" s="105"/>
      <c r="X51" s="144"/>
      <c r="Y51" s="144"/>
      <c r="Z51" s="144"/>
      <c r="AA51" s="340"/>
      <c r="AB51" s="144"/>
      <c r="AC51" s="105"/>
      <c r="AD51" s="105"/>
      <c r="AE51" s="386"/>
      <c r="AF51" s="386"/>
      <c r="AG51" s="353"/>
      <c r="AH51" s="353"/>
      <c r="AI51" s="362"/>
      <c r="AJ51" s="286"/>
      <c r="AK51" s="286"/>
      <c r="AL51" s="114">
        <f t="shared" si="6"/>
        <v>0</v>
      </c>
      <c r="AM51" s="104">
        <f t="shared" si="0"/>
        <v>0</v>
      </c>
      <c r="AN51" s="104">
        <f t="shared" si="1"/>
        <v>0</v>
      </c>
      <c r="AO51" s="104">
        <f t="shared" si="2"/>
        <v>0</v>
      </c>
      <c r="AP51" s="124"/>
      <c r="AQ51" s="239">
        <f t="shared" si="7"/>
      </c>
      <c r="AR51" s="239">
        <f t="shared" si="8"/>
      </c>
      <c r="AS51" s="113">
        <f>IF(ISNA(VLOOKUP(AQ51,'October 2021'!$A$5:$AU$109,46,FALSE)),0,VLOOKUP(AQ51,'October 2021'!$A$5:$AU$109,46,FALSE))</f>
        <v>0</v>
      </c>
      <c r="AT51" s="104">
        <f t="shared" si="5"/>
        <v>0</v>
      </c>
      <c r="AU51" s="208"/>
    </row>
    <row r="52" spans="1:47" s="12" customFormat="1" ht="31.5" customHeight="1">
      <c r="A52" s="100"/>
      <c r="B52" s="100"/>
      <c r="C52" s="332"/>
      <c r="D52" s="332"/>
      <c r="E52" s="332"/>
      <c r="F52" s="332"/>
      <c r="G52" s="101"/>
      <c r="H52" s="235"/>
      <c r="I52" s="235"/>
      <c r="J52" s="101"/>
      <c r="K52" s="101"/>
      <c r="L52" s="386"/>
      <c r="M52" s="340"/>
      <c r="N52" s="101"/>
      <c r="O52" s="286"/>
      <c r="P52" s="286"/>
      <c r="Q52" s="101"/>
      <c r="R52" s="101"/>
      <c r="S52" s="101"/>
      <c r="T52" s="101"/>
      <c r="U52" s="101"/>
      <c r="V52" s="105"/>
      <c r="W52" s="105"/>
      <c r="X52" s="144"/>
      <c r="Y52" s="144"/>
      <c r="Z52" s="144"/>
      <c r="AA52" s="340"/>
      <c r="AB52" s="144"/>
      <c r="AC52" s="105"/>
      <c r="AD52" s="105"/>
      <c r="AE52" s="386"/>
      <c r="AF52" s="386"/>
      <c r="AG52" s="353"/>
      <c r="AH52" s="353"/>
      <c r="AI52" s="362"/>
      <c r="AJ52" s="286"/>
      <c r="AK52" s="286"/>
      <c r="AL52" s="114">
        <f t="shared" si="6"/>
        <v>0</v>
      </c>
      <c r="AM52" s="104">
        <f t="shared" si="0"/>
        <v>0</v>
      </c>
      <c r="AN52" s="104">
        <f t="shared" si="1"/>
        <v>0</v>
      </c>
      <c r="AO52" s="104">
        <f t="shared" si="2"/>
        <v>0</v>
      </c>
      <c r="AP52" s="124"/>
      <c r="AQ52" s="239">
        <f t="shared" si="7"/>
      </c>
      <c r="AR52" s="239">
        <f t="shared" si="8"/>
      </c>
      <c r="AS52" s="113">
        <f>IF(ISNA(VLOOKUP(AQ52,'October 2021'!$A$5:$AU$109,46,FALSE)),0,VLOOKUP(AQ52,'October 2021'!$A$5:$AU$109,46,FALSE))</f>
        <v>0</v>
      </c>
      <c r="AT52" s="104">
        <f t="shared" si="5"/>
        <v>0</v>
      </c>
      <c r="AU52" s="208"/>
    </row>
    <row r="53" spans="1:47" s="13" customFormat="1" ht="31.5" customHeight="1">
      <c r="A53" s="100"/>
      <c r="B53" s="100"/>
      <c r="C53" s="332"/>
      <c r="D53" s="332"/>
      <c r="E53" s="332"/>
      <c r="F53" s="332"/>
      <c r="G53" s="101"/>
      <c r="H53" s="235"/>
      <c r="I53" s="235"/>
      <c r="J53" s="101"/>
      <c r="K53" s="101"/>
      <c r="L53" s="386"/>
      <c r="M53" s="340"/>
      <c r="N53" s="101"/>
      <c r="O53" s="286"/>
      <c r="P53" s="286"/>
      <c r="Q53" s="101"/>
      <c r="R53" s="101"/>
      <c r="S53" s="101"/>
      <c r="T53" s="101"/>
      <c r="U53" s="101"/>
      <c r="V53" s="105"/>
      <c r="W53" s="105"/>
      <c r="X53" s="144"/>
      <c r="Y53" s="144"/>
      <c r="Z53" s="144"/>
      <c r="AA53" s="340"/>
      <c r="AB53" s="144"/>
      <c r="AC53" s="105"/>
      <c r="AD53" s="105"/>
      <c r="AE53" s="386"/>
      <c r="AF53" s="386"/>
      <c r="AG53" s="353"/>
      <c r="AH53" s="353"/>
      <c r="AI53" s="362"/>
      <c r="AJ53" s="286"/>
      <c r="AK53" s="286"/>
      <c r="AL53" s="114">
        <f t="shared" si="6"/>
        <v>0</v>
      </c>
      <c r="AM53" s="104">
        <f t="shared" si="0"/>
        <v>0</v>
      </c>
      <c r="AN53" s="104">
        <f t="shared" si="1"/>
        <v>0</v>
      </c>
      <c r="AO53" s="104">
        <f t="shared" si="2"/>
        <v>0</v>
      </c>
      <c r="AP53" s="124"/>
      <c r="AQ53" s="239">
        <f t="shared" si="7"/>
      </c>
      <c r="AR53" s="239">
        <f t="shared" si="8"/>
      </c>
      <c r="AS53" s="113">
        <f>IF(ISNA(VLOOKUP(AQ53,'October 2021'!$A$5:$AU$109,46,FALSE)),0,VLOOKUP(AQ53,'October 2021'!$A$5:$AU$109,46,FALSE))</f>
        <v>0</v>
      </c>
      <c r="AT53" s="104">
        <f t="shared" si="5"/>
        <v>0</v>
      </c>
      <c r="AU53" s="208"/>
    </row>
    <row r="54" spans="1:47" s="12" customFormat="1" ht="31.5" customHeight="1">
      <c r="A54" s="100"/>
      <c r="B54" s="100"/>
      <c r="C54" s="332"/>
      <c r="D54" s="332"/>
      <c r="E54" s="332"/>
      <c r="F54" s="332"/>
      <c r="G54" s="101"/>
      <c r="H54" s="235"/>
      <c r="I54" s="235"/>
      <c r="J54" s="101"/>
      <c r="K54" s="101"/>
      <c r="L54" s="386"/>
      <c r="M54" s="340"/>
      <c r="N54" s="101"/>
      <c r="O54" s="286"/>
      <c r="P54" s="286"/>
      <c r="Q54" s="101"/>
      <c r="R54" s="101"/>
      <c r="S54" s="101"/>
      <c r="T54" s="101"/>
      <c r="U54" s="101"/>
      <c r="V54" s="105"/>
      <c r="W54" s="105"/>
      <c r="X54" s="144"/>
      <c r="Y54" s="144"/>
      <c r="Z54" s="144"/>
      <c r="AA54" s="340"/>
      <c r="AB54" s="144"/>
      <c r="AC54" s="105"/>
      <c r="AD54" s="105"/>
      <c r="AE54" s="386"/>
      <c r="AF54" s="386"/>
      <c r="AG54" s="353"/>
      <c r="AH54" s="353"/>
      <c r="AI54" s="362"/>
      <c r="AJ54" s="286"/>
      <c r="AK54" s="286"/>
      <c r="AL54" s="114">
        <f t="shared" si="6"/>
        <v>0</v>
      </c>
      <c r="AM54" s="104">
        <f t="shared" si="0"/>
        <v>0</v>
      </c>
      <c r="AN54" s="104">
        <f t="shared" si="1"/>
        <v>0</v>
      </c>
      <c r="AO54" s="104">
        <f t="shared" si="2"/>
        <v>0</v>
      </c>
      <c r="AP54" s="124"/>
      <c r="AQ54" s="239">
        <f t="shared" si="7"/>
      </c>
      <c r="AR54" s="239">
        <f t="shared" si="8"/>
      </c>
      <c r="AS54" s="113">
        <f>IF(ISNA(VLOOKUP(AQ54,'October 2021'!$A$5:$AU$109,46,FALSE)),0,VLOOKUP(AQ54,'October 2021'!$A$5:$AU$109,46,FALSE))</f>
        <v>0</v>
      </c>
      <c r="AT54" s="104">
        <f t="shared" si="5"/>
        <v>0</v>
      </c>
      <c r="AU54" s="208"/>
    </row>
    <row r="55" spans="1:47" s="13" customFormat="1" ht="31.5" customHeight="1">
      <c r="A55" s="100"/>
      <c r="B55" s="100"/>
      <c r="C55" s="332"/>
      <c r="D55" s="332"/>
      <c r="E55" s="332"/>
      <c r="F55" s="332"/>
      <c r="G55" s="101"/>
      <c r="H55" s="235"/>
      <c r="I55" s="235"/>
      <c r="J55" s="101"/>
      <c r="K55" s="101"/>
      <c r="L55" s="386"/>
      <c r="M55" s="340"/>
      <c r="N55" s="101"/>
      <c r="O55" s="286"/>
      <c r="P55" s="286"/>
      <c r="Q55" s="101"/>
      <c r="R55" s="101"/>
      <c r="S55" s="101"/>
      <c r="T55" s="101"/>
      <c r="U55" s="101"/>
      <c r="V55" s="105"/>
      <c r="W55" s="105"/>
      <c r="X55" s="144"/>
      <c r="Y55" s="144"/>
      <c r="Z55" s="144"/>
      <c r="AA55" s="340"/>
      <c r="AB55" s="144"/>
      <c r="AC55" s="105"/>
      <c r="AD55" s="105"/>
      <c r="AE55" s="386"/>
      <c r="AF55" s="386"/>
      <c r="AG55" s="353"/>
      <c r="AH55" s="353"/>
      <c r="AI55" s="362"/>
      <c r="AJ55" s="286"/>
      <c r="AK55" s="286"/>
      <c r="AL55" s="114">
        <f t="shared" si="6"/>
        <v>0</v>
      </c>
      <c r="AM55" s="104">
        <f t="shared" si="0"/>
        <v>0</v>
      </c>
      <c r="AN55" s="104">
        <f t="shared" si="1"/>
        <v>0</v>
      </c>
      <c r="AO55" s="104">
        <f t="shared" si="2"/>
        <v>0</v>
      </c>
      <c r="AP55" s="124"/>
      <c r="AQ55" s="239">
        <f t="shared" si="7"/>
      </c>
      <c r="AR55" s="239">
        <f t="shared" si="8"/>
      </c>
      <c r="AS55" s="113">
        <f>IF(ISNA(VLOOKUP(AQ55,'October 2021'!$A$5:$AU$109,46,FALSE)),0,VLOOKUP(AQ55,'October 2021'!$A$5:$AU$109,46,FALSE))</f>
        <v>0</v>
      </c>
      <c r="AT55" s="104">
        <f t="shared" si="5"/>
        <v>0</v>
      </c>
      <c r="AU55" s="208"/>
    </row>
    <row r="56" spans="1:47" s="12" customFormat="1" ht="31.5" customHeight="1">
      <c r="A56" s="100"/>
      <c r="B56" s="100"/>
      <c r="C56" s="332"/>
      <c r="D56" s="332"/>
      <c r="E56" s="332"/>
      <c r="F56" s="332"/>
      <c r="G56" s="101"/>
      <c r="H56" s="235"/>
      <c r="I56" s="235"/>
      <c r="J56" s="101"/>
      <c r="K56" s="101"/>
      <c r="L56" s="386"/>
      <c r="M56" s="340"/>
      <c r="N56" s="101"/>
      <c r="O56" s="286"/>
      <c r="P56" s="286"/>
      <c r="Q56" s="101"/>
      <c r="R56" s="101"/>
      <c r="S56" s="101"/>
      <c r="T56" s="101"/>
      <c r="U56" s="101"/>
      <c r="V56" s="105"/>
      <c r="W56" s="105"/>
      <c r="X56" s="144"/>
      <c r="Y56" s="144"/>
      <c r="Z56" s="144"/>
      <c r="AA56" s="340"/>
      <c r="AB56" s="144"/>
      <c r="AC56" s="105"/>
      <c r="AD56" s="105"/>
      <c r="AE56" s="386"/>
      <c r="AF56" s="386"/>
      <c r="AG56" s="353"/>
      <c r="AH56" s="353"/>
      <c r="AI56" s="362"/>
      <c r="AJ56" s="286"/>
      <c r="AK56" s="286"/>
      <c r="AL56" s="114">
        <f t="shared" si="6"/>
        <v>0</v>
      </c>
      <c r="AM56" s="104">
        <f t="shared" si="0"/>
        <v>0</v>
      </c>
      <c r="AN56" s="104">
        <f t="shared" si="1"/>
        <v>0</v>
      </c>
      <c r="AO56" s="104">
        <f t="shared" si="2"/>
        <v>0</v>
      </c>
      <c r="AP56" s="124"/>
      <c r="AQ56" s="239">
        <f t="shared" si="7"/>
      </c>
      <c r="AR56" s="239">
        <f t="shared" si="8"/>
      </c>
      <c r="AS56" s="113">
        <f>IF(ISNA(VLOOKUP(AQ56,'October 2021'!$A$5:$AU$109,46,FALSE)),0,VLOOKUP(AQ56,'October 2021'!$A$5:$AU$109,46,FALSE))</f>
        <v>0</v>
      </c>
      <c r="AT56" s="104">
        <f t="shared" si="5"/>
        <v>0</v>
      </c>
      <c r="AU56" s="208"/>
    </row>
    <row r="57" spans="1:47" s="13" customFormat="1" ht="31.5" customHeight="1">
      <c r="A57" s="100"/>
      <c r="B57" s="100"/>
      <c r="C57" s="332"/>
      <c r="D57" s="332"/>
      <c r="E57" s="332"/>
      <c r="F57" s="332"/>
      <c r="G57" s="101"/>
      <c r="H57" s="235"/>
      <c r="I57" s="235"/>
      <c r="J57" s="101"/>
      <c r="K57" s="101"/>
      <c r="L57" s="386"/>
      <c r="M57" s="340"/>
      <c r="N57" s="101"/>
      <c r="O57" s="286"/>
      <c r="P57" s="286"/>
      <c r="Q57" s="101"/>
      <c r="R57" s="101"/>
      <c r="S57" s="101"/>
      <c r="T57" s="101"/>
      <c r="U57" s="101"/>
      <c r="V57" s="105"/>
      <c r="W57" s="105"/>
      <c r="X57" s="144"/>
      <c r="Y57" s="144"/>
      <c r="Z57" s="144"/>
      <c r="AA57" s="340"/>
      <c r="AB57" s="144"/>
      <c r="AC57" s="105"/>
      <c r="AD57" s="105"/>
      <c r="AE57" s="386"/>
      <c r="AF57" s="386"/>
      <c r="AG57" s="353"/>
      <c r="AH57" s="353"/>
      <c r="AI57" s="362"/>
      <c r="AJ57" s="286"/>
      <c r="AK57" s="286"/>
      <c r="AL57" s="114">
        <f t="shared" si="6"/>
        <v>0</v>
      </c>
      <c r="AM57" s="104">
        <f t="shared" si="0"/>
        <v>0</v>
      </c>
      <c r="AN57" s="104">
        <f t="shared" si="1"/>
        <v>0</v>
      </c>
      <c r="AO57" s="104">
        <f t="shared" si="2"/>
        <v>0</v>
      </c>
      <c r="AP57" s="124"/>
      <c r="AQ57" s="239">
        <f t="shared" si="7"/>
      </c>
      <c r="AR57" s="239">
        <f t="shared" si="8"/>
      </c>
      <c r="AS57" s="113">
        <f>IF(ISNA(VLOOKUP(AQ57,'October 2021'!$A$5:$AU$109,46,FALSE)),0,VLOOKUP(AQ57,'October 2021'!$A$5:$AU$109,46,FALSE))</f>
        <v>0</v>
      </c>
      <c r="AT57" s="104">
        <f t="shared" si="5"/>
        <v>0</v>
      </c>
      <c r="AU57" s="208"/>
    </row>
    <row r="58" spans="1:47" s="12" customFormat="1" ht="31.5" customHeight="1">
      <c r="A58" s="100"/>
      <c r="B58" s="100"/>
      <c r="C58" s="332"/>
      <c r="D58" s="332"/>
      <c r="E58" s="332"/>
      <c r="F58" s="332"/>
      <c r="G58" s="101"/>
      <c r="H58" s="235"/>
      <c r="I58" s="235"/>
      <c r="J58" s="101"/>
      <c r="K58" s="101"/>
      <c r="L58" s="386"/>
      <c r="M58" s="340"/>
      <c r="N58" s="101"/>
      <c r="O58" s="286"/>
      <c r="P58" s="286"/>
      <c r="Q58" s="101"/>
      <c r="R58" s="101"/>
      <c r="S58" s="101"/>
      <c r="T58" s="101"/>
      <c r="U58" s="101"/>
      <c r="V58" s="105"/>
      <c r="W58" s="105"/>
      <c r="X58" s="144"/>
      <c r="Y58" s="144"/>
      <c r="Z58" s="144"/>
      <c r="AA58" s="340"/>
      <c r="AB58" s="144"/>
      <c r="AC58" s="105"/>
      <c r="AD58" s="105"/>
      <c r="AE58" s="386"/>
      <c r="AF58" s="386"/>
      <c r="AG58" s="353"/>
      <c r="AH58" s="353"/>
      <c r="AI58" s="362"/>
      <c r="AJ58" s="286"/>
      <c r="AK58" s="286"/>
      <c r="AL58" s="114">
        <f t="shared" si="6"/>
        <v>0</v>
      </c>
      <c r="AM58" s="104">
        <f t="shared" si="0"/>
        <v>0</v>
      </c>
      <c r="AN58" s="104">
        <f t="shared" si="1"/>
        <v>0</v>
      </c>
      <c r="AO58" s="104">
        <f t="shared" si="2"/>
        <v>0</v>
      </c>
      <c r="AP58" s="124"/>
      <c r="AQ58" s="239">
        <f t="shared" si="7"/>
      </c>
      <c r="AR58" s="239">
        <f t="shared" si="8"/>
      </c>
      <c r="AS58" s="113">
        <f>IF(ISNA(VLOOKUP(AQ58,'October 2021'!$A$5:$AU$109,46,FALSE)),0,VLOOKUP(AQ58,'October 2021'!$A$5:$AU$109,46,FALSE))</f>
        <v>0</v>
      </c>
      <c r="AT58" s="104">
        <f t="shared" si="5"/>
        <v>0</v>
      </c>
      <c r="AU58" s="208"/>
    </row>
    <row r="59" spans="1:47" s="13" customFormat="1" ht="31.5" customHeight="1">
      <c r="A59" s="100"/>
      <c r="B59" s="100"/>
      <c r="C59" s="332"/>
      <c r="D59" s="332"/>
      <c r="E59" s="332"/>
      <c r="F59" s="332"/>
      <c r="G59" s="101"/>
      <c r="H59" s="235"/>
      <c r="I59" s="235"/>
      <c r="J59" s="101"/>
      <c r="K59" s="101"/>
      <c r="L59" s="386"/>
      <c r="M59" s="340"/>
      <c r="N59" s="101"/>
      <c r="O59" s="286"/>
      <c r="P59" s="286"/>
      <c r="Q59" s="101"/>
      <c r="R59" s="101"/>
      <c r="S59" s="101"/>
      <c r="T59" s="101"/>
      <c r="U59" s="101"/>
      <c r="V59" s="105"/>
      <c r="W59" s="105"/>
      <c r="X59" s="144"/>
      <c r="Y59" s="144"/>
      <c r="Z59" s="144"/>
      <c r="AA59" s="340"/>
      <c r="AB59" s="144"/>
      <c r="AC59" s="105"/>
      <c r="AD59" s="105"/>
      <c r="AE59" s="386"/>
      <c r="AF59" s="386"/>
      <c r="AG59" s="353"/>
      <c r="AH59" s="353"/>
      <c r="AI59" s="362"/>
      <c r="AJ59" s="286"/>
      <c r="AK59" s="286"/>
      <c r="AL59" s="114">
        <f t="shared" si="6"/>
        <v>0</v>
      </c>
      <c r="AM59" s="104">
        <f t="shared" si="0"/>
        <v>0</v>
      </c>
      <c r="AN59" s="104">
        <f t="shared" si="1"/>
        <v>0</v>
      </c>
      <c r="AO59" s="104">
        <f t="shared" si="2"/>
        <v>0</v>
      </c>
      <c r="AP59" s="124"/>
      <c r="AQ59" s="239">
        <f t="shared" si="7"/>
      </c>
      <c r="AR59" s="239">
        <f t="shared" si="8"/>
      </c>
      <c r="AS59" s="113">
        <f>IF(ISNA(VLOOKUP(AQ59,'October 2021'!$A$5:$AU$109,46,FALSE)),0,VLOOKUP(AQ59,'October 2021'!$A$5:$AU$109,46,FALSE))</f>
        <v>0</v>
      </c>
      <c r="AT59" s="104">
        <f t="shared" si="5"/>
        <v>0</v>
      </c>
      <c r="AU59" s="208"/>
    </row>
    <row r="60" spans="1:47" s="12" customFormat="1" ht="31.5" customHeight="1">
      <c r="A60" s="100"/>
      <c r="B60" s="100"/>
      <c r="C60" s="332"/>
      <c r="D60" s="332"/>
      <c r="E60" s="332"/>
      <c r="F60" s="332"/>
      <c r="G60" s="101"/>
      <c r="H60" s="235"/>
      <c r="I60" s="235"/>
      <c r="J60" s="101"/>
      <c r="K60" s="101"/>
      <c r="L60" s="386"/>
      <c r="M60" s="340"/>
      <c r="N60" s="101"/>
      <c r="O60" s="286"/>
      <c r="P60" s="286"/>
      <c r="Q60" s="101"/>
      <c r="R60" s="101"/>
      <c r="S60" s="101"/>
      <c r="T60" s="101"/>
      <c r="U60" s="101"/>
      <c r="V60" s="105"/>
      <c r="W60" s="105"/>
      <c r="X60" s="144"/>
      <c r="Y60" s="144"/>
      <c r="Z60" s="144"/>
      <c r="AA60" s="340"/>
      <c r="AB60" s="144"/>
      <c r="AC60" s="105"/>
      <c r="AD60" s="105"/>
      <c r="AE60" s="386"/>
      <c r="AF60" s="386"/>
      <c r="AG60" s="353"/>
      <c r="AH60" s="353"/>
      <c r="AI60" s="362"/>
      <c r="AJ60" s="286"/>
      <c r="AK60" s="286"/>
      <c r="AL60" s="114">
        <f t="shared" si="6"/>
        <v>0</v>
      </c>
      <c r="AM60" s="104">
        <f t="shared" si="0"/>
        <v>0</v>
      </c>
      <c r="AN60" s="104">
        <f t="shared" si="1"/>
        <v>0</v>
      </c>
      <c r="AO60" s="104">
        <f t="shared" si="2"/>
        <v>0</v>
      </c>
      <c r="AP60" s="124"/>
      <c r="AQ60" s="239">
        <f t="shared" si="7"/>
      </c>
      <c r="AR60" s="239">
        <f t="shared" si="8"/>
      </c>
      <c r="AS60" s="113">
        <f>IF(ISNA(VLOOKUP(AQ60,'October 2021'!$A$5:$AU$109,46,FALSE)),0,VLOOKUP(AQ60,'October 2021'!$A$5:$AU$109,46,FALSE))</f>
        <v>0</v>
      </c>
      <c r="AT60" s="104">
        <f t="shared" si="5"/>
        <v>0</v>
      </c>
      <c r="AU60" s="208"/>
    </row>
    <row r="61" spans="1:47" s="13" customFormat="1" ht="31.5" customHeight="1">
      <c r="A61" s="100"/>
      <c r="B61" s="100"/>
      <c r="C61" s="332"/>
      <c r="D61" s="332"/>
      <c r="E61" s="332"/>
      <c r="F61" s="332"/>
      <c r="G61" s="101"/>
      <c r="H61" s="235"/>
      <c r="I61" s="235"/>
      <c r="J61" s="101"/>
      <c r="K61" s="101"/>
      <c r="L61" s="386"/>
      <c r="M61" s="340"/>
      <c r="N61" s="101"/>
      <c r="O61" s="286"/>
      <c r="P61" s="286"/>
      <c r="Q61" s="101"/>
      <c r="R61" s="101"/>
      <c r="S61" s="101"/>
      <c r="T61" s="101"/>
      <c r="U61" s="101"/>
      <c r="V61" s="105"/>
      <c r="W61" s="105"/>
      <c r="X61" s="144"/>
      <c r="Y61" s="144"/>
      <c r="Z61" s="144"/>
      <c r="AA61" s="340"/>
      <c r="AB61" s="144"/>
      <c r="AC61" s="105"/>
      <c r="AD61" s="105"/>
      <c r="AE61" s="386"/>
      <c r="AF61" s="386"/>
      <c r="AG61" s="353"/>
      <c r="AH61" s="353"/>
      <c r="AI61" s="362"/>
      <c r="AJ61" s="286"/>
      <c r="AK61" s="286"/>
      <c r="AL61" s="114">
        <f t="shared" si="6"/>
        <v>0</v>
      </c>
      <c r="AM61" s="104">
        <f t="shared" si="0"/>
        <v>0</v>
      </c>
      <c r="AN61" s="104">
        <f t="shared" si="1"/>
        <v>0</v>
      </c>
      <c r="AO61" s="104">
        <f t="shared" si="2"/>
        <v>0</v>
      </c>
      <c r="AP61" s="124"/>
      <c r="AQ61" s="239">
        <f t="shared" si="7"/>
      </c>
      <c r="AR61" s="239">
        <f t="shared" si="8"/>
      </c>
      <c r="AS61" s="113">
        <f>IF(ISNA(VLOOKUP(AQ61,'October 2021'!$A$5:$AU$109,46,FALSE)),0,VLOOKUP(AQ61,'October 2021'!$A$5:$AU$109,46,FALSE))</f>
        <v>0</v>
      </c>
      <c r="AT61" s="104">
        <f t="shared" si="5"/>
        <v>0</v>
      </c>
      <c r="AU61" s="208"/>
    </row>
    <row r="62" spans="1:47" s="12" customFormat="1" ht="31.5" customHeight="1">
      <c r="A62" s="100"/>
      <c r="B62" s="100"/>
      <c r="C62" s="332"/>
      <c r="D62" s="332"/>
      <c r="E62" s="332"/>
      <c r="F62" s="332"/>
      <c r="G62" s="101"/>
      <c r="H62" s="235"/>
      <c r="I62" s="235"/>
      <c r="J62" s="101"/>
      <c r="K62" s="101"/>
      <c r="L62" s="386"/>
      <c r="M62" s="340"/>
      <c r="N62" s="101"/>
      <c r="O62" s="286"/>
      <c r="P62" s="286"/>
      <c r="Q62" s="101"/>
      <c r="R62" s="101"/>
      <c r="S62" s="101"/>
      <c r="T62" s="101"/>
      <c r="U62" s="101"/>
      <c r="V62" s="105"/>
      <c r="W62" s="105"/>
      <c r="X62" s="144"/>
      <c r="Y62" s="144"/>
      <c r="Z62" s="144"/>
      <c r="AA62" s="340"/>
      <c r="AB62" s="144"/>
      <c r="AC62" s="105"/>
      <c r="AD62" s="105"/>
      <c r="AE62" s="386"/>
      <c r="AF62" s="386"/>
      <c r="AG62" s="353"/>
      <c r="AH62" s="353"/>
      <c r="AI62" s="362"/>
      <c r="AJ62" s="286"/>
      <c r="AK62" s="286"/>
      <c r="AL62" s="114">
        <f t="shared" si="6"/>
        <v>0</v>
      </c>
      <c r="AM62" s="104">
        <f t="shared" si="0"/>
        <v>0</v>
      </c>
      <c r="AN62" s="104">
        <f t="shared" si="1"/>
        <v>0</v>
      </c>
      <c r="AO62" s="104">
        <f t="shared" si="2"/>
        <v>0</v>
      </c>
      <c r="AP62" s="124"/>
      <c r="AQ62" s="239">
        <f t="shared" si="7"/>
      </c>
      <c r="AR62" s="239">
        <f t="shared" si="8"/>
      </c>
      <c r="AS62" s="113">
        <f>IF(ISNA(VLOOKUP(AQ62,'October 2021'!$A$5:$AU$109,46,FALSE)),0,VLOOKUP(AQ62,'October 2021'!$A$5:$AU$109,46,FALSE))</f>
        <v>0</v>
      </c>
      <c r="AT62" s="104">
        <f t="shared" si="5"/>
        <v>0</v>
      </c>
      <c r="AU62" s="208"/>
    </row>
    <row r="63" spans="1:47" s="13" customFormat="1" ht="31.5" customHeight="1">
      <c r="A63" s="100"/>
      <c r="B63" s="100"/>
      <c r="C63" s="332"/>
      <c r="D63" s="332"/>
      <c r="E63" s="332"/>
      <c r="F63" s="332"/>
      <c r="G63" s="101"/>
      <c r="H63" s="235"/>
      <c r="I63" s="235"/>
      <c r="J63" s="101"/>
      <c r="K63" s="101"/>
      <c r="L63" s="386"/>
      <c r="M63" s="340"/>
      <c r="N63" s="101"/>
      <c r="O63" s="286"/>
      <c r="P63" s="286"/>
      <c r="Q63" s="101"/>
      <c r="R63" s="101"/>
      <c r="S63" s="101"/>
      <c r="T63" s="101"/>
      <c r="U63" s="101"/>
      <c r="V63" s="105"/>
      <c r="W63" s="105"/>
      <c r="X63" s="144"/>
      <c r="Y63" s="144"/>
      <c r="Z63" s="144"/>
      <c r="AA63" s="340"/>
      <c r="AB63" s="144"/>
      <c r="AC63" s="105"/>
      <c r="AD63" s="105"/>
      <c r="AE63" s="386"/>
      <c r="AF63" s="386"/>
      <c r="AG63" s="353"/>
      <c r="AH63" s="353"/>
      <c r="AI63" s="362"/>
      <c r="AJ63" s="286"/>
      <c r="AK63" s="286"/>
      <c r="AL63" s="114">
        <f t="shared" si="6"/>
        <v>0</v>
      </c>
      <c r="AM63" s="104">
        <f t="shared" si="0"/>
        <v>0</v>
      </c>
      <c r="AN63" s="104">
        <f t="shared" si="1"/>
        <v>0</v>
      </c>
      <c r="AO63" s="104">
        <f t="shared" si="2"/>
        <v>0</v>
      </c>
      <c r="AP63" s="124"/>
      <c r="AQ63" s="239">
        <f t="shared" si="7"/>
      </c>
      <c r="AR63" s="239">
        <f t="shared" si="8"/>
      </c>
      <c r="AS63" s="113">
        <f>IF(ISNA(VLOOKUP(AQ63,'October 2021'!$A$5:$AU$109,46,FALSE)),0,VLOOKUP(AQ63,'October 2021'!$A$5:$AU$109,46,FALSE))</f>
        <v>0</v>
      </c>
      <c r="AT63" s="104">
        <f t="shared" si="5"/>
        <v>0</v>
      </c>
      <c r="AU63" s="208"/>
    </row>
    <row r="64" spans="1:47" s="12" customFormat="1" ht="31.5" customHeight="1">
      <c r="A64" s="100"/>
      <c r="B64" s="100"/>
      <c r="C64" s="332"/>
      <c r="D64" s="332"/>
      <c r="E64" s="332"/>
      <c r="F64" s="332"/>
      <c r="G64" s="101"/>
      <c r="H64" s="235"/>
      <c r="I64" s="235"/>
      <c r="J64" s="101"/>
      <c r="K64" s="101"/>
      <c r="L64" s="386"/>
      <c r="M64" s="340"/>
      <c r="N64" s="101"/>
      <c r="O64" s="286"/>
      <c r="P64" s="286"/>
      <c r="Q64" s="101"/>
      <c r="R64" s="101"/>
      <c r="S64" s="101"/>
      <c r="T64" s="101"/>
      <c r="U64" s="101"/>
      <c r="V64" s="105"/>
      <c r="W64" s="105"/>
      <c r="X64" s="144"/>
      <c r="Y64" s="144"/>
      <c r="Z64" s="144"/>
      <c r="AA64" s="340"/>
      <c r="AB64" s="144"/>
      <c r="AC64" s="105"/>
      <c r="AD64" s="105"/>
      <c r="AE64" s="386"/>
      <c r="AF64" s="386"/>
      <c r="AG64" s="353"/>
      <c r="AH64" s="353"/>
      <c r="AI64" s="362"/>
      <c r="AJ64" s="286"/>
      <c r="AK64" s="286"/>
      <c r="AL64" s="114">
        <f t="shared" si="6"/>
        <v>0</v>
      </c>
      <c r="AM64" s="104">
        <f t="shared" si="0"/>
        <v>0</v>
      </c>
      <c r="AN64" s="104">
        <f t="shared" si="1"/>
        <v>0</v>
      </c>
      <c r="AO64" s="104">
        <f t="shared" si="2"/>
        <v>0</v>
      </c>
      <c r="AP64" s="124"/>
      <c r="AQ64" s="239">
        <f t="shared" si="7"/>
      </c>
      <c r="AR64" s="239">
        <f t="shared" si="8"/>
      </c>
      <c r="AS64" s="113">
        <f>IF(ISNA(VLOOKUP(AQ64,'October 2021'!$A$5:$AU$109,46,FALSE)),0,VLOOKUP(AQ64,'October 2021'!$A$5:$AU$109,46,FALSE))</f>
        <v>0</v>
      </c>
      <c r="AT64" s="104">
        <f t="shared" si="5"/>
        <v>0</v>
      </c>
      <c r="AU64" s="208"/>
    </row>
    <row r="65" spans="1:47" s="13" customFormat="1" ht="31.5" customHeight="1">
      <c r="A65" s="100"/>
      <c r="B65" s="100"/>
      <c r="C65" s="332"/>
      <c r="D65" s="332"/>
      <c r="E65" s="332"/>
      <c r="F65" s="332"/>
      <c r="G65" s="101"/>
      <c r="H65" s="235"/>
      <c r="I65" s="235"/>
      <c r="J65" s="101"/>
      <c r="K65" s="101"/>
      <c r="L65" s="386"/>
      <c r="M65" s="340"/>
      <c r="N65" s="101"/>
      <c r="O65" s="286"/>
      <c r="P65" s="286"/>
      <c r="Q65" s="101"/>
      <c r="R65" s="101"/>
      <c r="S65" s="101"/>
      <c r="T65" s="101"/>
      <c r="U65" s="101"/>
      <c r="V65" s="105"/>
      <c r="W65" s="105"/>
      <c r="X65" s="144"/>
      <c r="Y65" s="144"/>
      <c r="Z65" s="144"/>
      <c r="AA65" s="340"/>
      <c r="AB65" s="144"/>
      <c r="AC65" s="105"/>
      <c r="AD65" s="105"/>
      <c r="AE65" s="386"/>
      <c r="AF65" s="386"/>
      <c r="AG65" s="353"/>
      <c r="AH65" s="353"/>
      <c r="AI65" s="362"/>
      <c r="AJ65" s="286"/>
      <c r="AK65" s="286"/>
      <c r="AL65" s="114">
        <f t="shared" si="6"/>
        <v>0</v>
      </c>
      <c r="AM65" s="104">
        <f t="shared" si="0"/>
        <v>0</v>
      </c>
      <c r="AN65" s="104">
        <f t="shared" si="1"/>
        <v>0</v>
      </c>
      <c r="AO65" s="104">
        <f t="shared" si="2"/>
        <v>0</v>
      </c>
      <c r="AP65" s="124"/>
      <c r="AQ65" s="239">
        <f t="shared" si="7"/>
      </c>
      <c r="AR65" s="239">
        <f t="shared" si="8"/>
      </c>
      <c r="AS65" s="113">
        <f>IF(ISNA(VLOOKUP(AQ65,'October 2021'!$A$5:$AU$109,46,FALSE)),0,VLOOKUP(AQ65,'October 2021'!$A$5:$AU$109,46,FALSE))</f>
        <v>0</v>
      </c>
      <c r="AT65" s="104">
        <f t="shared" si="5"/>
        <v>0</v>
      </c>
      <c r="AU65" s="208"/>
    </row>
    <row r="66" spans="1:47" s="12" customFormat="1" ht="31.5" customHeight="1">
      <c r="A66" s="100"/>
      <c r="B66" s="100"/>
      <c r="C66" s="332"/>
      <c r="D66" s="332"/>
      <c r="E66" s="332"/>
      <c r="F66" s="332"/>
      <c r="G66" s="101"/>
      <c r="H66" s="235"/>
      <c r="I66" s="235"/>
      <c r="J66" s="101"/>
      <c r="K66" s="101"/>
      <c r="L66" s="386"/>
      <c r="M66" s="340"/>
      <c r="N66" s="101"/>
      <c r="O66" s="286"/>
      <c r="P66" s="286"/>
      <c r="Q66" s="101"/>
      <c r="R66" s="101"/>
      <c r="S66" s="101"/>
      <c r="T66" s="101"/>
      <c r="U66" s="101"/>
      <c r="V66" s="105"/>
      <c r="W66" s="105"/>
      <c r="X66" s="144"/>
      <c r="Y66" s="144"/>
      <c r="Z66" s="144"/>
      <c r="AA66" s="340"/>
      <c r="AB66" s="144"/>
      <c r="AC66" s="105"/>
      <c r="AD66" s="105"/>
      <c r="AE66" s="386"/>
      <c r="AF66" s="386"/>
      <c r="AG66" s="353"/>
      <c r="AH66" s="353"/>
      <c r="AI66" s="362"/>
      <c r="AJ66" s="286"/>
      <c r="AK66" s="286"/>
      <c r="AL66" s="114">
        <f t="shared" si="6"/>
        <v>0</v>
      </c>
      <c r="AM66" s="104">
        <f t="shared" si="0"/>
        <v>0</v>
      </c>
      <c r="AN66" s="104">
        <f t="shared" si="1"/>
        <v>0</v>
      </c>
      <c r="AO66" s="104">
        <f t="shared" si="2"/>
        <v>0</v>
      </c>
      <c r="AP66" s="124"/>
      <c r="AQ66" s="239">
        <f t="shared" si="7"/>
      </c>
      <c r="AR66" s="239">
        <f t="shared" si="8"/>
      </c>
      <c r="AS66" s="113">
        <f>IF(ISNA(VLOOKUP(AQ66,'October 2021'!$A$5:$AU$109,46,FALSE)),0,VLOOKUP(AQ66,'October 2021'!$A$5:$AU$109,46,FALSE))</f>
        <v>0</v>
      </c>
      <c r="AT66" s="104">
        <f t="shared" si="5"/>
        <v>0</v>
      </c>
      <c r="AU66" s="208"/>
    </row>
    <row r="67" spans="1:47" s="12" customFormat="1" ht="31.5" customHeight="1">
      <c r="A67" s="100"/>
      <c r="B67" s="100"/>
      <c r="C67" s="332"/>
      <c r="D67" s="332"/>
      <c r="E67" s="332"/>
      <c r="F67" s="332"/>
      <c r="G67" s="101"/>
      <c r="H67" s="235"/>
      <c r="I67" s="235"/>
      <c r="J67" s="101"/>
      <c r="K67" s="101"/>
      <c r="L67" s="386"/>
      <c r="M67" s="340"/>
      <c r="N67" s="101"/>
      <c r="O67" s="286"/>
      <c r="P67" s="286"/>
      <c r="Q67" s="101"/>
      <c r="R67" s="101"/>
      <c r="S67" s="101"/>
      <c r="T67" s="101"/>
      <c r="U67" s="101"/>
      <c r="V67" s="105"/>
      <c r="W67" s="105"/>
      <c r="X67" s="144"/>
      <c r="Y67" s="144"/>
      <c r="Z67" s="144"/>
      <c r="AA67" s="340"/>
      <c r="AB67" s="144"/>
      <c r="AC67" s="105"/>
      <c r="AD67" s="105"/>
      <c r="AE67" s="386"/>
      <c r="AF67" s="386"/>
      <c r="AG67" s="353"/>
      <c r="AH67" s="353"/>
      <c r="AI67" s="362"/>
      <c r="AJ67" s="286"/>
      <c r="AK67" s="286"/>
      <c r="AL67" s="114">
        <f t="shared" si="6"/>
        <v>0</v>
      </c>
      <c r="AM67" s="104">
        <f t="shared" si="0"/>
        <v>0</v>
      </c>
      <c r="AN67" s="104">
        <f t="shared" si="1"/>
        <v>0</v>
      </c>
      <c r="AO67" s="104">
        <f t="shared" si="2"/>
        <v>0</v>
      </c>
      <c r="AP67" s="124"/>
      <c r="AQ67" s="239">
        <f t="shared" si="7"/>
      </c>
      <c r="AR67" s="239">
        <f t="shared" si="8"/>
      </c>
      <c r="AS67" s="113">
        <f>IF(ISNA(VLOOKUP(AQ67,'October 2021'!$A$5:$AU$109,46,FALSE)),0,VLOOKUP(AQ67,'October 2021'!$A$5:$AU$109,46,FALSE))</f>
        <v>0</v>
      </c>
      <c r="AT67" s="104">
        <f t="shared" si="5"/>
        <v>0</v>
      </c>
      <c r="AU67" s="208"/>
    </row>
    <row r="68" spans="1:47" s="12" customFormat="1" ht="31.5" customHeight="1">
      <c r="A68" s="100"/>
      <c r="B68" s="100"/>
      <c r="C68" s="332"/>
      <c r="D68" s="332"/>
      <c r="E68" s="332"/>
      <c r="F68" s="332"/>
      <c r="G68" s="101"/>
      <c r="H68" s="235"/>
      <c r="I68" s="235"/>
      <c r="J68" s="101"/>
      <c r="K68" s="101"/>
      <c r="L68" s="386"/>
      <c r="M68" s="340"/>
      <c r="N68" s="101"/>
      <c r="O68" s="286"/>
      <c r="P68" s="286"/>
      <c r="Q68" s="101"/>
      <c r="R68" s="101"/>
      <c r="S68" s="101"/>
      <c r="T68" s="101"/>
      <c r="U68" s="101"/>
      <c r="V68" s="105"/>
      <c r="W68" s="105"/>
      <c r="X68" s="144"/>
      <c r="Y68" s="144"/>
      <c r="Z68" s="144"/>
      <c r="AA68" s="340"/>
      <c r="AB68" s="144"/>
      <c r="AC68" s="105"/>
      <c r="AD68" s="105"/>
      <c r="AE68" s="386"/>
      <c r="AF68" s="386"/>
      <c r="AG68" s="353"/>
      <c r="AH68" s="353"/>
      <c r="AI68" s="362"/>
      <c r="AJ68" s="286"/>
      <c r="AK68" s="286"/>
      <c r="AL68" s="114">
        <f t="shared" si="6"/>
        <v>0</v>
      </c>
      <c r="AM68" s="104">
        <f t="shared" si="0"/>
        <v>0</v>
      </c>
      <c r="AN68" s="104">
        <f t="shared" si="1"/>
        <v>0</v>
      </c>
      <c r="AO68" s="104">
        <f t="shared" si="2"/>
        <v>0</v>
      </c>
      <c r="AP68" s="124"/>
      <c r="AQ68" s="239">
        <f t="shared" si="7"/>
      </c>
      <c r="AR68" s="239">
        <f t="shared" si="8"/>
      </c>
      <c r="AS68" s="113">
        <f>IF(ISNA(VLOOKUP(AQ68,'October 2021'!$A$5:$AU$109,46,FALSE)),0,VLOOKUP(AQ68,'October 2021'!$A$5:$AU$109,46,FALSE))</f>
        <v>0</v>
      </c>
      <c r="AT68" s="104">
        <f t="shared" si="5"/>
        <v>0</v>
      </c>
      <c r="AU68" s="208"/>
    </row>
    <row r="69" spans="1:47" s="13" customFormat="1" ht="31.5" customHeight="1">
      <c r="A69" s="100"/>
      <c r="B69" s="100"/>
      <c r="C69" s="332"/>
      <c r="D69" s="332"/>
      <c r="E69" s="332"/>
      <c r="F69" s="332"/>
      <c r="G69" s="101"/>
      <c r="H69" s="235"/>
      <c r="I69" s="235"/>
      <c r="J69" s="101"/>
      <c r="K69" s="101"/>
      <c r="L69" s="386"/>
      <c r="M69" s="340"/>
      <c r="N69" s="101"/>
      <c r="O69" s="286"/>
      <c r="P69" s="286"/>
      <c r="Q69" s="101"/>
      <c r="R69" s="101"/>
      <c r="S69" s="101"/>
      <c r="T69" s="101"/>
      <c r="U69" s="101"/>
      <c r="V69" s="105"/>
      <c r="W69" s="105"/>
      <c r="X69" s="144"/>
      <c r="Y69" s="144"/>
      <c r="Z69" s="144"/>
      <c r="AA69" s="340"/>
      <c r="AB69" s="144"/>
      <c r="AC69" s="105"/>
      <c r="AD69" s="105"/>
      <c r="AE69" s="386"/>
      <c r="AF69" s="386"/>
      <c r="AG69" s="353"/>
      <c r="AH69" s="353"/>
      <c r="AI69" s="362"/>
      <c r="AJ69" s="286"/>
      <c r="AK69" s="286"/>
      <c r="AL69" s="114">
        <f t="shared" si="6"/>
        <v>0</v>
      </c>
      <c r="AM69" s="104">
        <f aca="true" t="shared" si="9" ref="AM69:AN108">SUM(H69+O69+V69+AC69+AJ69)</f>
        <v>0</v>
      </c>
      <c r="AN69" s="104">
        <f t="shared" si="9"/>
        <v>0</v>
      </c>
      <c r="AO69" s="104">
        <f aca="true" t="shared" si="10" ref="AO69:AO108">AM69-AN69</f>
        <v>0</v>
      </c>
      <c r="AP69" s="124"/>
      <c r="AQ69" s="239">
        <f aca="true" t="shared" si="11" ref="AQ69:AQ108">IF(A69="","",A69)</f>
      </c>
      <c r="AR69" s="239">
        <f aca="true" t="shared" si="12" ref="AR69:AR108">IF(B69="","",B69)</f>
      </c>
      <c r="AS69" s="113">
        <f>IF(ISNA(VLOOKUP(AQ69,'October 2021'!$A$5:$AU$109,46,FALSE)),0,VLOOKUP(AQ69,'October 2021'!$A$5:$AU$109,46,FALSE))</f>
        <v>0</v>
      </c>
      <c r="AT69" s="104">
        <f aca="true" t="shared" si="13" ref="AT69:AT108">AS69+AO69</f>
        <v>0</v>
      </c>
      <c r="AU69" s="208"/>
    </row>
    <row r="70" spans="1:47" s="12" customFormat="1" ht="31.5" customHeight="1">
      <c r="A70" s="100"/>
      <c r="B70" s="100"/>
      <c r="C70" s="332"/>
      <c r="D70" s="332"/>
      <c r="E70" s="332"/>
      <c r="F70" s="332"/>
      <c r="G70" s="101"/>
      <c r="H70" s="235"/>
      <c r="I70" s="235"/>
      <c r="J70" s="101"/>
      <c r="K70" s="101"/>
      <c r="L70" s="386"/>
      <c r="M70" s="340"/>
      <c r="N70" s="101"/>
      <c r="O70" s="286"/>
      <c r="P70" s="286"/>
      <c r="Q70" s="101"/>
      <c r="R70" s="101"/>
      <c r="S70" s="101"/>
      <c r="T70" s="101"/>
      <c r="U70" s="101"/>
      <c r="V70" s="105"/>
      <c r="W70" s="105"/>
      <c r="X70" s="144"/>
      <c r="Y70" s="144"/>
      <c r="Z70" s="144"/>
      <c r="AA70" s="340"/>
      <c r="AB70" s="144"/>
      <c r="AC70" s="105"/>
      <c r="AD70" s="105"/>
      <c r="AE70" s="386"/>
      <c r="AF70" s="386"/>
      <c r="AG70" s="353"/>
      <c r="AH70" s="353"/>
      <c r="AI70" s="362"/>
      <c r="AJ70" s="286"/>
      <c r="AK70" s="286"/>
      <c r="AL70" s="114">
        <f aca="true" t="shared" si="14" ref="AL70:AL108">COUNTIF(C70:AJ70,"x")</f>
        <v>0</v>
      </c>
      <c r="AM70" s="104">
        <f t="shared" si="9"/>
        <v>0</v>
      </c>
      <c r="AN70" s="104">
        <f t="shared" si="9"/>
        <v>0</v>
      </c>
      <c r="AO70" s="104">
        <f t="shared" si="10"/>
        <v>0</v>
      </c>
      <c r="AP70" s="124"/>
      <c r="AQ70" s="239">
        <f t="shared" si="11"/>
      </c>
      <c r="AR70" s="239">
        <f t="shared" si="12"/>
      </c>
      <c r="AS70" s="113">
        <f>IF(ISNA(VLOOKUP(AQ70,'October 2021'!$A$5:$AU$109,46,FALSE)),0,VLOOKUP(AQ70,'October 2021'!$A$5:$AU$109,46,FALSE))</f>
        <v>0</v>
      </c>
      <c r="AT70" s="104">
        <f t="shared" si="13"/>
        <v>0</v>
      </c>
      <c r="AU70" s="208"/>
    </row>
    <row r="71" spans="1:47" s="13" customFormat="1" ht="31.5" customHeight="1">
      <c r="A71" s="100"/>
      <c r="B71" s="100"/>
      <c r="C71" s="332"/>
      <c r="D71" s="332"/>
      <c r="E71" s="332"/>
      <c r="F71" s="332"/>
      <c r="G71" s="101"/>
      <c r="H71" s="235"/>
      <c r="I71" s="235"/>
      <c r="J71" s="101"/>
      <c r="K71" s="101"/>
      <c r="L71" s="386"/>
      <c r="M71" s="340"/>
      <c r="N71" s="101"/>
      <c r="O71" s="286"/>
      <c r="P71" s="286"/>
      <c r="Q71" s="101"/>
      <c r="R71" s="101"/>
      <c r="S71" s="101"/>
      <c r="T71" s="101"/>
      <c r="U71" s="101"/>
      <c r="V71" s="105"/>
      <c r="W71" s="105"/>
      <c r="X71" s="144"/>
      <c r="Y71" s="144"/>
      <c r="Z71" s="144"/>
      <c r="AA71" s="340"/>
      <c r="AB71" s="144"/>
      <c r="AC71" s="105"/>
      <c r="AD71" s="105"/>
      <c r="AE71" s="386"/>
      <c r="AF71" s="386"/>
      <c r="AG71" s="353"/>
      <c r="AH71" s="353"/>
      <c r="AI71" s="362"/>
      <c r="AJ71" s="286"/>
      <c r="AK71" s="286"/>
      <c r="AL71" s="114">
        <f t="shared" si="14"/>
        <v>0</v>
      </c>
      <c r="AM71" s="104">
        <f t="shared" si="9"/>
        <v>0</v>
      </c>
      <c r="AN71" s="104">
        <f t="shared" si="9"/>
        <v>0</v>
      </c>
      <c r="AO71" s="104">
        <f t="shared" si="10"/>
        <v>0</v>
      </c>
      <c r="AP71" s="124"/>
      <c r="AQ71" s="239">
        <f t="shared" si="11"/>
      </c>
      <c r="AR71" s="239">
        <f t="shared" si="12"/>
      </c>
      <c r="AS71" s="113">
        <f>IF(ISNA(VLOOKUP(AQ71,'October 2021'!$A$5:$AU$109,46,FALSE)),0,VLOOKUP(AQ71,'October 2021'!$A$5:$AU$109,46,FALSE))</f>
        <v>0</v>
      </c>
      <c r="AT71" s="104">
        <f t="shared" si="13"/>
        <v>0</v>
      </c>
      <c r="AU71" s="208"/>
    </row>
    <row r="72" spans="1:47" s="12" customFormat="1" ht="31.5" customHeight="1">
      <c r="A72" s="100"/>
      <c r="B72" s="100"/>
      <c r="C72" s="332"/>
      <c r="D72" s="332"/>
      <c r="E72" s="332"/>
      <c r="F72" s="332"/>
      <c r="G72" s="101"/>
      <c r="H72" s="235"/>
      <c r="I72" s="235"/>
      <c r="J72" s="101"/>
      <c r="K72" s="101"/>
      <c r="L72" s="386"/>
      <c r="M72" s="340"/>
      <c r="N72" s="101"/>
      <c r="O72" s="286"/>
      <c r="P72" s="286"/>
      <c r="Q72" s="101"/>
      <c r="R72" s="101"/>
      <c r="S72" s="101"/>
      <c r="T72" s="101"/>
      <c r="U72" s="101"/>
      <c r="V72" s="105"/>
      <c r="W72" s="105"/>
      <c r="X72" s="144"/>
      <c r="Y72" s="144"/>
      <c r="Z72" s="144"/>
      <c r="AA72" s="340"/>
      <c r="AB72" s="144"/>
      <c r="AC72" s="105"/>
      <c r="AD72" s="105"/>
      <c r="AE72" s="386"/>
      <c r="AF72" s="386"/>
      <c r="AG72" s="353"/>
      <c r="AH72" s="353"/>
      <c r="AI72" s="362"/>
      <c r="AJ72" s="286"/>
      <c r="AK72" s="286"/>
      <c r="AL72" s="114">
        <f t="shared" si="14"/>
        <v>0</v>
      </c>
      <c r="AM72" s="104">
        <f t="shared" si="9"/>
        <v>0</v>
      </c>
      <c r="AN72" s="104">
        <f t="shared" si="9"/>
        <v>0</v>
      </c>
      <c r="AO72" s="104">
        <f t="shared" si="10"/>
        <v>0</v>
      </c>
      <c r="AP72" s="124"/>
      <c r="AQ72" s="239">
        <f t="shared" si="11"/>
      </c>
      <c r="AR72" s="239">
        <f t="shared" si="12"/>
      </c>
      <c r="AS72" s="113">
        <f>IF(ISNA(VLOOKUP(AQ72,'October 2021'!$A$5:$AU$109,46,FALSE)),0,VLOOKUP(AQ72,'October 2021'!$A$5:$AU$109,46,FALSE))</f>
        <v>0</v>
      </c>
      <c r="AT72" s="104">
        <f t="shared" si="13"/>
        <v>0</v>
      </c>
      <c r="AU72" s="208"/>
    </row>
    <row r="73" spans="1:47" s="13" customFormat="1" ht="31.5" customHeight="1">
      <c r="A73" s="100"/>
      <c r="B73" s="100"/>
      <c r="C73" s="332"/>
      <c r="D73" s="332"/>
      <c r="E73" s="332"/>
      <c r="F73" s="332"/>
      <c r="G73" s="101"/>
      <c r="H73" s="235"/>
      <c r="I73" s="235"/>
      <c r="J73" s="101"/>
      <c r="K73" s="101"/>
      <c r="L73" s="386"/>
      <c r="M73" s="340"/>
      <c r="N73" s="101"/>
      <c r="O73" s="286"/>
      <c r="P73" s="286"/>
      <c r="Q73" s="101"/>
      <c r="R73" s="101"/>
      <c r="S73" s="101"/>
      <c r="T73" s="101"/>
      <c r="U73" s="101"/>
      <c r="V73" s="105"/>
      <c r="W73" s="105"/>
      <c r="X73" s="144"/>
      <c r="Y73" s="144"/>
      <c r="Z73" s="144"/>
      <c r="AA73" s="340"/>
      <c r="AB73" s="144"/>
      <c r="AC73" s="105"/>
      <c r="AD73" s="105"/>
      <c r="AE73" s="386"/>
      <c r="AF73" s="386"/>
      <c r="AG73" s="353"/>
      <c r="AH73" s="353"/>
      <c r="AI73" s="362"/>
      <c r="AJ73" s="286"/>
      <c r="AK73" s="286"/>
      <c r="AL73" s="114">
        <f t="shared" si="14"/>
        <v>0</v>
      </c>
      <c r="AM73" s="104">
        <f t="shared" si="9"/>
        <v>0</v>
      </c>
      <c r="AN73" s="104">
        <f t="shared" si="9"/>
        <v>0</v>
      </c>
      <c r="AO73" s="104">
        <f t="shared" si="10"/>
        <v>0</v>
      </c>
      <c r="AP73" s="124"/>
      <c r="AQ73" s="239">
        <f t="shared" si="11"/>
      </c>
      <c r="AR73" s="239">
        <f t="shared" si="12"/>
      </c>
      <c r="AS73" s="113">
        <f>IF(ISNA(VLOOKUP(AQ73,'October 2021'!$A$5:$AU$109,46,FALSE)),0,VLOOKUP(AQ73,'October 2021'!$A$5:$AU$109,46,FALSE))</f>
        <v>0</v>
      </c>
      <c r="AT73" s="104">
        <f t="shared" si="13"/>
        <v>0</v>
      </c>
      <c r="AU73" s="208"/>
    </row>
    <row r="74" spans="1:47" s="12" customFormat="1" ht="31.5" customHeight="1">
      <c r="A74" s="100"/>
      <c r="B74" s="100"/>
      <c r="C74" s="332"/>
      <c r="D74" s="332"/>
      <c r="E74" s="332"/>
      <c r="F74" s="332"/>
      <c r="G74" s="101"/>
      <c r="H74" s="235"/>
      <c r="I74" s="235"/>
      <c r="J74" s="101"/>
      <c r="K74" s="101"/>
      <c r="L74" s="386"/>
      <c r="M74" s="340"/>
      <c r="N74" s="101"/>
      <c r="O74" s="286"/>
      <c r="P74" s="286"/>
      <c r="Q74" s="101"/>
      <c r="R74" s="101"/>
      <c r="S74" s="101"/>
      <c r="T74" s="101"/>
      <c r="U74" s="101"/>
      <c r="V74" s="105"/>
      <c r="W74" s="105"/>
      <c r="X74" s="144"/>
      <c r="Y74" s="144"/>
      <c r="Z74" s="144"/>
      <c r="AA74" s="340"/>
      <c r="AB74" s="144"/>
      <c r="AC74" s="105"/>
      <c r="AD74" s="105"/>
      <c r="AE74" s="386"/>
      <c r="AF74" s="386"/>
      <c r="AG74" s="353"/>
      <c r="AH74" s="353"/>
      <c r="AI74" s="362"/>
      <c r="AJ74" s="286"/>
      <c r="AK74" s="286"/>
      <c r="AL74" s="114">
        <f t="shared" si="14"/>
        <v>0</v>
      </c>
      <c r="AM74" s="104">
        <f t="shared" si="9"/>
        <v>0</v>
      </c>
      <c r="AN74" s="104">
        <f t="shared" si="9"/>
        <v>0</v>
      </c>
      <c r="AO74" s="104">
        <f t="shared" si="10"/>
        <v>0</v>
      </c>
      <c r="AP74" s="124"/>
      <c r="AQ74" s="239">
        <f t="shared" si="11"/>
      </c>
      <c r="AR74" s="239">
        <f t="shared" si="12"/>
      </c>
      <c r="AS74" s="113">
        <f>IF(ISNA(VLOOKUP(AQ74,'October 2021'!$A$5:$AU$109,46,FALSE)),0,VLOOKUP(AQ74,'October 2021'!$A$5:$AU$109,46,FALSE))</f>
        <v>0</v>
      </c>
      <c r="AT74" s="104">
        <f t="shared" si="13"/>
        <v>0</v>
      </c>
      <c r="AU74" s="208"/>
    </row>
    <row r="75" spans="1:47" s="13" customFormat="1" ht="31.5" customHeight="1">
      <c r="A75" s="100"/>
      <c r="B75" s="100"/>
      <c r="C75" s="332"/>
      <c r="D75" s="332"/>
      <c r="E75" s="332"/>
      <c r="F75" s="332"/>
      <c r="G75" s="101"/>
      <c r="H75" s="235"/>
      <c r="I75" s="235"/>
      <c r="J75" s="101"/>
      <c r="K75" s="101"/>
      <c r="L75" s="386"/>
      <c r="M75" s="340"/>
      <c r="N75" s="101"/>
      <c r="O75" s="286"/>
      <c r="P75" s="286"/>
      <c r="Q75" s="101"/>
      <c r="R75" s="101"/>
      <c r="S75" s="101"/>
      <c r="T75" s="101"/>
      <c r="U75" s="101"/>
      <c r="V75" s="105"/>
      <c r="W75" s="105"/>
      <c r="X75" s="144"/>
      <c r="Y75" s="144"/>
      <c r="Z75" s="144"/>
      <c r="AA75" s="340"/>
      <c r="AB75" s="144"/>
      <c r="AC75" s="105"/>
      <c r="AD75" s="105"/>
      <c r="AE75" s="386"/>
      <c r="AF75" s="386"/>
      <c r="AG75" s="353"/>
      <c r="AH75" s="353"/>
      <c r="AI75" s="362"/>
      <c r="AJ75" s="286"/>
      <c r="AK75" s="286"/>
      <c r="AL75" s="114">
        <f t="shared" si="14"/>
        <v>0</v>
      </c>
      <c r="AM75" s="104">
        <f t="shared" si="9"/>
        <v>0</v>
      </c>
      <c r="AN75" s="104">
        <f t="shared" si="9"/>
        <v>0</v>
      </c>
      <c r="AO75" s="104">
        <f t="shared" si="10"/>
        <v>0</v>
      </c>
      <c r="AP75" s="124"/>
      <c r="AQ75" s="239">
        <f t="shared" si="11"/>
      </c>
      <c r="AR75" s="239">
        <f t="shared" si="12"/>
      </c>
      <c r="AS75" s="113">
        <f>IF(ISNA(VLOOKUP(AQ75,'October 2021'!$A$5:$AU$109,46,FALSE)),0,VLOOKUP(AQ75,'October 2021'!$A$5:$AU$109,46,FALSE))</f>
        <v>0</v>
      </c>
      <c r="AT75" s="104">
        <f t="shared" si="13"/>
        <v>0</v>
      </c>
      <c r="AU75" s="208"/>
    </row>
    <row r="76" spans="1:47" s="12" customFormat="1" ht="31.5" customHeight="1">
      <c r="A76" s="100"/>
      <c r="B76" s="100"/>
      <c r="C76" s="332"/>
      <c r="D76" s="332"/>
      <c r="E76" s="332"/>
      <c r="F76" s="332"/>
      <c r="G76" s="101"/>
      <c r="H76" s="235"/>
      <c r="I76" s="235"/>
      <c r="J76" s="101"/>
      <c r="K76" s="101"/>
      <c r="L76" s="386"/>
      <c r="M76" s="340"/>
      <c r="N76" s="101"/>
      <c r="O76" s="286"/>
      <c r="P76" s="286"/>
      <c r="Q76" s="101"/>
      <c r="R76" s="101"/>
      <c r="S76" s="101"/>
      <c r="T76" s="101"/>
      <c r="U76" s="101"/>
      <c r="V76" s="105"/>
      <c r="W76" s="105"/>
      <c r="X76" s="144"/>
      <c r="Y76" s="144"/>
      <c r="Z76" s="144"/>
      <c r="AA76" s="340"/>
      <c r="AB76" s="144"/>
      <c r="AC76" s="105"/>
      <c r="AD76" s="105"/>
      <c r="AE76" s="386"/>
      <c r="AF76" s="386"/>
      <c r="AG76" s="353"/>
      <c r="AH76" s="353"/>
      <c r="AI76" s="362"/>
      <c r="AJ76" s="286"/>
      <c r="AK76" s="286"/>
      <c r="AL76" s="114">
        <f t="shared" si="14"/>
        <v>0</v>
      </c>
      <c r="AM76" s="104">
        <f t="shared" si="9"/>
        <v>0</v>
      </c>
      <c r="AN76" s="104">
        <f t="shared" si="9"/>
        <v>0</v>
      </c>
      <c r="AO76" s="104">
        <f t="shared" si="10"/>
        <v>0</v>
      </c>
      <c r="AP76" s="124"/>
      <c r="AQ76" s="239">
        <f t="shared" si="11"/>
      </c>
      <c r="AR76" s="239">
        <f t="shared" si="12"/>
      </c>
      <c r="AS76" s="113">
        <f>IF(ISNA(VLOOKUP(AQ76,'October 2021'!$A$5:$AU$109,46,FALSE)),0,VLOOKUP(AQ76,'October 2021'!$A$5:$AU$109,46,FALSE))</f>
        <v>0</v>
      </c>
      <c r="AT76" s="104">
        <f t="shared" si="13"/>
        <v>0</v>
      </c>
      <c r="AU76" s="208"/>
    </row>
    <row r="77" spans="1:47" s="13" customFormat="1" ht="31.5" customHeight="1">
      <c r="A77" s="100"/>
      <c r="B77" s="100"/>
      <c r="C77" s="332"/>
      <c r="D77" s="332"/>
      <c r="E77" s="332"/>
      <c r="F77" s="332"/>
      <c r="G77" s="101"/>
      <c r="H77" s="235"/>
      <c r="I77" s="235"/>
      <c r="J77" s="101"/>
      <c r="K77" s="101"/>
      <c r="L77" s="386"/>
      <c r="M77" s="340"/>
      <c r="N77" s="101"/>
      <c r="O77" s="286"/>
      <c r="P77" s="286"/>
      <c r="Q77" s="101"/>
      <c r="R77" s="101"/>
      <c r="S77" s="101"/>
      <c r="T77" s="101"/>
      <c r="U77" s="101"/>
      <c r="V77" s="105"/>
      <c r="W77" s="105"/>
      <c r="X77" s="144"/>
      <c r="Y77" s="144"/>
      <c r="Z77" s="144"/>
      <c r="AA77" s="340"/>
      <c r="AB77" s="144"/>
      <c r="AC77" s="105"/>
      <c r="AD77" s="105"/>
      <c r="AE77" s="386"/>
      <c r="AF77" s="386"/>
      <c r="AG77" s="353"/>
      <c r="AH77" s="353"/>
      <c r="AI77" s="362"/>
      <c r="AJ77" s="286"/>
      <c r="AK77" s="286"/>
      <c r="AL77" s="114">
        <f t="shared" si="14"/>
        <v>0</v>
      </c>
      <c r="AM77" s="104">
        <f t="shared" si="9"/>
        <v>0</v>
      </c>
      <c r="AN77" s="104">
        <f t="shared" si="9"/>
        <v>0</v>
      </c>
      <c r="AO77" s="104">
        <f t="shared" si="10"/>
        <v>0</v>
      </c>
      <c r="AP77" s="124"/>
      <c r="AQ77" s="239">
        <f t="shared" si="11"/>
      </c>
      <c r="AR77" s="239">
        <f t="shared" si="12"/>
      </c>
      <c r="AS77" s="113">
        <f>IF(ISNA(VLOOKUP(AQ77,'October 2021'!$A$5:$AU$109,46,FALSE)),0,VLOOKUP(AQ77,'October 2021'!$A$5:$AU$109,46,FALSE))</f>
        <v>0</v>
      </c>
      <c r="AT77" s="104">
        <f t="shared" si="13"/>
        <v>0</v>
      </c>
      <c r="AU77" s="208"/>
    </row>
    <row r="78" spans="1:47" s="12" customFormat="1" ht="31.5" customHeight="1">
      <c r="A78" s="100"/>
      <c r="B78" s="100"/>
      <c r="C78" s="332"/>
      <c r="D78" s="332"/>
      <c r="E78" s="332"/>
      <c r="F78" s="332"/>
      <c r="G78" s="101"/>
      <c r="H78" s="235"/>
      <c r="I78" s="235"/>
      <c r="J78" s="101"/>
      <c r="K78" s="101"/>
      <c r="L78" s="386"/>
      <c r="M78" s="340"/>
      <c r="N78" s="101"/>
      <c r="O78" s="286"/>
      <c r="P78" s="286"/>
      <c r="Q78" s="101"/>
      <c r="R78" s="101"/>
      <c r="S78" s="101"/>
      <c r="T78" s="101"/>
      <c r="U78" s="101"/>
      <c r="V78" s="105"/>
      <c r="W78" s="105"/>
      <c r="X78" s="144"/>
      <c r="Y78" s="144"/>
      <c r="Z78" s="144"/>
      <c r="AA78" s="340"/>
      <c r="AB78" s="144"/>
      <c r="AC78" s="105"/>
      <c r="AD78" s="105"/>
      <c r="AE78" s="386"/>
      <c r="AF78" s="386"/>
      <c r="AG78" s="353"/>
      <c r="AH78" s="353"/>
      <c r="AI78" s="362"/>
      <c r="AJ78" s="286"/>
      <c r="AK78" s="286"/>
      <c r="AL78" s="114">
        <f t="shared" si="14"/>
        <v>0</v>
      </c>
      <c r="AM78" s="104">
        <f t="shared" si="9"/>
        <v>0</v>
      </c>
      <c r="AN78" s="104">
        <f t="shared" si="9"/>
        <v>0</v>
      </c>
      <c r="AO78" s="104">
        <f t="shared" si="10"/>
        <v>0</v>
      </c>
      <c r="AP78" s="124"/>
      <c r="AQ78" s="239">
        <f t="shared" si="11"/>
      </c>
      <c r="AR78" s="239">
        <f t="shared" si="12"/>
      </c>
      <c r="AS78" s="113">
        <f>IF(ISNA(VLOOKUP(AQ78,'October 2021'!$A$5:$AU$109,46,FALSE)),0,VLOOKUP(AQ78,'October 2021'!$A$5:$AU$109,46,FALSE))</f>
        <v>0</v>
      </c>
      <c r="AT78" s="104">
        <f t="shared" si="13"/>
        <v>0</v>
      </c>
      <c r="AU78" s="208"/>
    </row>
    <row r="79" spans="1:47" s="13" customFormat="1" ht="31.5" customHeight="1">
      <c r="A79" s="100"/>
      <c r="B79" s="100"/>
      <c r="C79" s="332"/>
      <c r="D79" s="332"/>
      <c r="E79" s="332"/>
      <c r="F79" s="332"/>
      <c r="G79" s="101"/>
      <c r="H79" s="235"/>
      <c r="I79" s="235"/>
      <c r="J79" s="101"/>
      <c r="K79" s="101"/>
      <c r="L79" s="386"/>
      <c r="M79" s="340"/>
      <c r="N79" s="101"/>
      <c r="O79" s="286"/>
      <c r="P79" s="286"/>
      <c r="Q79" s="101"/>
      <c r="R79" s="101"/>
      <c r="S79" s="101"/>
      <c r="T79" s="101"/>
      <c r="U79" s="101"/>
      <c r="V79" s="105"/>
      <c r="W79" s="105"/>
      <c r="X79" s="144"/>
      <c r="Y79" s="144"/>
      <c r="Z79" s="144"/>
      <c r="AA79" s="340"/>
      <c r="AB79" s="144"/>
      <c r="AC79" s="105"/>
      <c r="AD79" s="105"/>
      <c r="AE79" s="386"/>
      <c r="AF79" s="386"/>
      <c r="AG79" s="353"/>
      <c r="AH79" s="353"/>
      <c r="AI79" s="362"/>
      <c r="AJ79" s="286"/>
      <c r="AK79" s="286"/>
      <c r="AL79" s="114">
        <f t="shared" si="14"/>
        <v>0</v>
      </c>
      <c r="AM79" s="104">
        <f t="shared" si="9"/>
        <v>0</v>
      </c>
      <c r="AN79" s="104">
        <f t="shared" si="9"/>
        <v>0</v>
      </c>
      <c r="AO79" s="104">
        <f t="shared" si="10"/>
        <v>0</v>
      </c>
      <c r="AP79" s="124"/>
      <c r="AQ79" s="239">
        <f t="shared" si="11"/>
      </c>
      <c r="AR79" s="239">
        <f t="shared" si="12"/>
      </c>
      <c r="AS79" s="113">
        <f>IF(ISNA(VLOOKUP(AQ79,'October 2021'!$A$5:$AU$109,46,FALSE)),0,VLOOKUP(AQ79,'October 2021'!$A$5:$AU$109,46,FALSE))</f>
        <v>0</v>
      </c>
      <c r="AT79" s="104">
        <f t="shared" si="13"/>
        <v>0</v>
      </c>
      <c r="AU79" s="208"/>
    </row>
    <row r="80" spans="1:47" s="12" customFormat="1" ht="31.5" customHeight="1">
      <c r="A80" s="100"/>
      <c r="B80" s="100"/>
      <c r="C80" s="332"/>
      <c r="D80" s="332"/>
      <c r="E80" s="332"/>
      <c r="F80" s="332"/>
      <c r="G80" s="101"/>
      <c r="H80" s="235"/>
      <c r="I80" s="235"/>
      <c r="J80" s="101"/>
      <c r="K80" s="101"/>
      <c r="L80" s="386"/>
      <c r="M80" s="340"/>
      <c r="N80" s="101"/>
      <c r="O80" s="286"/>
      <c r="P80" s="286"/>
      <c r="Q80" s="101"/>
      <c r="R80" s="101"/>
      <c r="S80" s="101"/>
      <c r="T80" s="101"/>
      <c r="U80" s="101"/>
      <c r="V80" s="105"/>
      <c r="W80" s="105"/>
      <c r="X80" s="144"/>
      <c r="Y80" s="144"/>
      <c r="Z80" s="144"/>
      <c r="AA80" s="340"/>
      <c r="AB80" s="144"/>
      <c r="AC80" s="105"/>
      <c r="AD80" s="105"/>
      <c r="AE80" s="386"/>
      <c r="AF80" s="386"/>
      <c r="AG80" s="353"/>
      <c r="AH80" s="353"/>
      <c r="AI80" s="362"/>
      <c r="AJ80" s="286"/>
      <c r="AK80" s="286"/>
      <c r="AL80" s="114">
        <f t="shared" si="14"/>
        <v>0</v>
      </c>
      <c r="AM80" s="104">
        <f t="shared" si="9"/>
        <v>0</v>
      </c>
      <c r="AN80" s="104">
        <f t="shared" si="9"/>
        <v>0</v>
      </c>
      <c r="AO80" s="104">
        <f t="shared" si="10"/>
        <v>0</v>
      </c>
      <c r="AP80" s="124"/>
      <c r="AQ80" s="239">
        <f t="shared" si="11"/>
      </c>
      <c r="AR80" s="239">
        <f t="shared" si="12"/>
      </c>
      <c r="AS80" s="113">
        <f>IF(ISNA(VLOOKUP(AQ80,'October 2021'!$A$5:$AU$109,46,FALSE)),0,VLOOKUP(AQ80,'October 2021'!$A$5:$AU$109,46,FALSE))</f>
        <v>0</v>
      </c>
      <c r="AT80" s="104">
        <f t="shared" si="13"/>
        <v>0</v>
      </c>
      <c r="AU80" s="208"/>
    </row>
    <row r="81" spans="1:47" s="12" customFormat="1" ht="31.5" customHeight="1">
      <c r="A81" s="100"/>
      <c r="B81" s="100"/>
      <c r="C81" s="332"/>
      <c r="D81" s="332"/>
      <c r="E81" s="332"/>
      <c r="F81" s="332"/>
      <c r="G81" s="101"/>
      <c r="H81" s="235"/>
      <c r="I81" s="235"/>
      <c r="J81" s="101"/>
      <c r="K81" s="101"/>
      <c r="L81" s="386"/>
      <c r="M81" s="340"/>
      <c r="N81" s="101"/>
      <c r="O81" s="286"/>
      <c r="P81" s="286"/>
      <c r="Q81" s="101"/>
      <c r="R81" s="101"/>
      <c r="S81" s="101"/>
      <c r="T81" s="101"/>
      <c r="U81" s="101"/>
      <c r="V81" s="105"/>
      <c r="W81" s="105"/>
      <c r="X81" s="144"/>
      <c r="Y81" s="144"/>
      <c r="Z81" s="144"/>
      <c r="AA81" s="340"/>
      <c r="AB81" s="144"/>
      <c r="AC81" s="105"/>
      <c r="AD81" s="105"/>
      <c r="AE81" s="386"/>
      <c r="AF81" s="386"/>
      <c r="AG81" s="353"/>
      <c r="AH81" s="353"/>
      <c r="AI81" s="362"/>
      <c r="AJ81" s="286"/>
      <c r="AK81" s="286"/>
      <c r="AL81" s="114">
        <f t="shared" si="14"/>
        <v>0</v>
      </c>
      <c r="AM81" s="104">
        <f t="shared" si="9"/>
        <v>0</v>
      </c>
      <c r="AN81" s="104">
        <f t="shared" si="9"/>
        <v>0</v>
      </c>
      <c r="AO81" s="104">
        <f t="shared" si="10"/>
        <v>0</v>
      </c>
      <c r="AP81" s="124"/>
      <c r="AQ81" s="239"/>
      <c r="AR81" s="239"/>
      <c r="AS81" s="113">
        <f>IF(ISNA(VLOOKUP(AQ81,'October 2021'!$A$5:$AU$109,46,FALSE)),0,VLOOKUP(AQ81,'October 2021'!$A$5:$AU$109,46,FALSE))</f>
        <v>0</v>
      </c>
      <c r="AT81" s="104">
        <f t="shared" si="13"/>
        <v>0</v>
      </c>
      <c r="AU81" s="208"/>
    </row>
    <row r="82" spans="1:47" s="12" customFormat="1" ht="31.5" customHeight="1">
      <c r="A82" s="100"/>
      <c r="B82" s="100"/>
      <c r="C82" s="332"/>
      <c r="D82" s="332"/>
      <c r="E82" s="332"/>
      <c r="F82" s="332"/>
      <c r="G82" s="101"/>
      <c r="H82" s="235"/>
      <c r="I82" s="235"/>
      <c r="J82" s="101"/>
      <c r="K82" s="101"/>
      <c r="L82" s="386"/>
      <c r="M82" s="340"/>
      <c r="N82" s="101"/>
      <c r="O82" s="286"/>
      <c r="P82" s="286"/>
      <c r="Q82" s="101"/>
      <c r="R82" s="101"/>
      <c r="S82" s="101"/>
      <c r="T82" s="101"/>
      <c r="U82" s="101"/>
      <c r="V82" s="105"/>
      <c r="W82" s="105"/>
      <c r="X82" s="144"/>
      <c r="Y82" s="144"/>
      <c r="Z82" s="144"/>
      <c r="AA82" s="340"/>
      <c r="AB82" s="144"/>
      <c r="AC82" s="105"/>
      <c r="AD82" s="105"/>
      <c r="AE82" s="386"/>
      <c r="AF82" s="386"/>
      <c r="AG82" s="353"/>
      <c r="AH82" s="353"/>
      <c r="AI82" s="362"/>
      <c r="AJ82" s="286"/>
      <c r="AK82" s="286"/>
      <c r="AL82" s="114">
        <f t="shared" si="14"/>
        <v>0</v>
      </c>
      <c r="AM82" s="104">
        <f t="shared" si="9"/>
        <v>0</v>
      </c>
      <c r="AN82" s="104">
        <f t="shared" si="9"/>
        <v>0</v>
      </c>
      <c r="AO82" s="104">
        <f t="shared" si="10"/>
        <v>0</v>
      </c>
      <c r="AP82" s="124"/>
      <c r="AQ82" s="239"/>
      <c r="AR82" s="239"/>
      <c r="AS82" s="113">
        <f>IF(ISNA(VLOOKUP(AQ82,'October 2021'!$A$5:$AU$109,46,FALSE)),0,VLOOKUP(AQ82,'October 2021'!$A$5:$AU$109,46,FALSE))</f>
        <v>0</v>
      </c>
      <c r="AT82" s="104">
        <f t="shared" si="13"/>
        <v>0</v>
      </c>
      <c r="AU82" s="208"/>
    </row>
    <row r="83" spans="1:47" s="12" customFormat="1" ht="31.5" customHeight="1">
      <c r="A83" s="100"/>
      <c r="B83" s="100"/>
      <c r="C83" s="332"/>
      <c r="D83" s="332"/>
      <c r="E83" s="332"/>
      <c r="F83" s="332"/>
      <c r="G83" s="101"/>
      <c r="H83" s="235"/>
      <c r="I83" s="235"/>
      <c r="J83" s="101"/>
      <c r="K83" s="101"/>
      <c r="L83" s="386"/>
      <c r="M83" s="340"/>
      <c r="N83" s="101"/>
      <c r="O83" s="286"/>
      <c r="P83" s="286"/>
      <c r="Q83" s="101"/>
      <c r="R83" s="101"/>
      <c r="S83" s="101"/>
      <c r="T83" s="101"/>
      <c r="U83" s="101"/>
      <c r="V83" s="105"/>
      <c r="W83" s="105"/>
      <c r="X83" s="144"/>
      <c r="Y83" s="144"/>
      <c r="Z83" s="144"/>
      <c r="AA83" s="340"/>
      <c r="AB83" s="144"/>
      <c r="AC83" s="105"/>
      <c r="AD83" s="105"/>
      <c r="AE83" s="386"/>
      <c r="AF83" s="386"/>
      <c r="AG83" s="353"/>
      <c r="AH83" s="353"/>
      <c r="AI83" s="362"/>
      <c r="AJ83" s="286"/>
      <c r="AK83" s="286"/>
      <c r="AL83" s="114">
        <f t="shared" si="14"/>
        <v>0</v>
      </c>
      <c r="AM83" s="104">
        <f t="shared" si="9"/>
        <v>0</v>
      </c>
      <c r="AN83" s="104">
        <f t="shared" si="9"/>
        <v>0</v>
      </c>
      <c r="AO83" s="104">
        <f t="shared" si="10"/>
        <v>0</v>
      </c>
      <c r="AP83" s="124"/>
      <c r="AQ83" s="239"/>
      <c r="AR83" s="239"/>
      <c r="AS83" s="113">
        <f>IF(ISNA(VLOOKUP(AQ83,'October 2021'!$A$5:$AU$109,46,FALSE)),0,VLOOKUP(AQ83,'October 2021'!$A$5:$AU$109,46,FALSE))</f>
        <v>0</v>
      </c>
      <c r="AT83" s="104">
        <f t="shared" si="13"/>
        <v>0</v>
      </c>
      <c r="AU83" s="208"/>
    </row>
    <row r="84" spans="1:47" s="12" customFormat="1" ht="31.5" customHeight="1">
      <c r="A84" s="100"/>
      <c r="B84" s="100"/>
      <c r="C84" s="332"/>
      <c r="D84" s="332"/>
      <c r="E84" s="332"/>
      <c r="F84" s="332"/>
      <c r="G84" s="101"/>
      <c r="H84" s="235"/>
      <c r="I84" s="235"/>
      <c r="J84" s="101"/>
      <c r="K84" s="101"/>
      <c r="L84" s="386"/>
      <c r="M84" s="340"/>
      <c r="N84" s="101"/>
      <c r="O84" s="286"/>
      <c r="P84" s="286"/>
      <c r="Q84" s="101"/>
      <c r="R84" s="101"/>
      <c r="S84" s="101"/>
      <c r="T84" s="101"/>
      <c r="U84" s="101"/>
      <c r="V84" s="105"/>
      <c r="W84" s="105"/>
      <c r="X84" s="144"/>
      <c r="Y84" s="144"/>
      <c r="Z84" s="144"/>
      <c r="AA84" s="340"/>
      <c r="AB84" s="144"/>
      <c r="AC84" s="105"/>
      <c r="AD84" s="105"/>
      <c r="AE84" s="386"/>
      <c r="AF84" s="386"/>
      <c r="AG84" s="353"/>
      <c r="AH84" s="353"/>
      <c r="AI84" s="362"/>
      <c r="AJ84" s="286"/>
      <c r="AK84" s="286"/>
      <c r="AL84" s="114">
        <f t="shared" si="14"/>
        <v>0</v>
      </c>
      <c r="AM84" s="104">
        <f t="shared" si="9"/>
        <v>0</v>
      </c>
      <c r="AN84" s="104">
        <f t="shared" si="9"/>
        <v>0</v>
      </c>
      <c r="AO84" s="104">
        <f t="shared" si="10"/>
        <v>0</v>
      </c>
      <c r="AP84" s="124"/>
      <c r="AQ84" s="239"/>
      <c r="AR84" s="239"/>
      <c r="AS84" s="113">
        <f>IF(ISNA(VLOOKUP(AQ84,'October 2021'!$A$5:$AU$109,46,FALSE)),0,VLOOKUP(AQ84,'October 2021'!$A$5:$AU$109,46,FALSE))</f>
        <v>0</v>
      </c>
      <c r="AT84" s="104">
        <f t="shared" si="13"/>
        <v>0</v>
      </c>
      <c r="AU84" s="208"/>
    </row>
    <row r="85" spans="1:47" s="12" customFormat="1" ht="31.5" customHeight="1">
      <c r="A85" s="100"/>
      <c r="B85" s="100"/>
      <c r="C85" s="332"/>
      <c r="D85" s="332"/>
      <c r="E85" s="332"/>
      <c r="F85" s="332"/>
      <c r="G85" s="101"/>
      <c r="H85" s="235"/>
      <c r="I85" s="235"/>
      <c r="J85" s="101"/>
      <c r="K85" s="101"/>
      <c r="L85" s="386"/>
      <c r="M85" s="340"/>
      <c r="N85" s="101"/>
      <c r="O85" s="286"/>
      <c r="P85" s="286"/>
      <c r="Q85" s="101"/>
      <c r="R85" s="101"/>
      <c r="S85" s="101"/>
      <c r="T85" s="101"/>
      <c r="U85" s="101"/>
      <c r="V85" s="105"/>
      <c r="W85" s="105"/>
      <c r="X85" s="144"/>
      <c r="Y85" s="144"/>
      <c r="Z85" s="144"/>
      <c r="AA85" s="340"/>
      <c r="AB85" s="144"/>
      <c r="AC85" s="105"/>
      <c r="AD85" s="105"/>
      <c r="AE85" s="386"/>
      <c r="AF85" s="386"/>
      <c r="AG85" s="353"/>
      <c r="AH85" s="353"/>
      <c r="AI85" s="362"/>
      <c r="AJ85" s="286"/>
      <c r="AK85" s="286"/>
      <c r="AL85" s="114">
        <f t="shared" si="14"/>
        <v>0</v>
      </c>
      <c r="AM85" s="104">
        <f t="shared" si="9"/>
        <v>0</v>
      </c>
      <c r="AN85" s="104">
        <f t="shared" si="9"/>
        <v>0</v>
      </c>
      <c r="AO85" s="104">
        <f t="shared" si="10"/>
        <v>0</v>
      </c>
      <c r="AP85" s="124"/>
      <c r="AQ85" s="239"/>
      <c r="AR85" s="239"/>
      <c r="AS85" s="113">
        <f>IF(ISNA(VLOOKUP(AQ85,'October 2021'!$A$5:$AU$109,46,FALSE)),0,VLOOKUP(AQ85,'October 2021'!$A$5:$AU$109,46,FALSE))</f>
        <v>0</v>
      </c>
      <c r="AT85" s="104">
        <f t="shared" si="13"/>
        <v>0</v>
      </c>
      <c r="AU85" s="208"/>
    </row>
    <row r="86" spans="1:47" s="12" customFormat="1" ht="31.5" customHeight="1">
      <c r="A86" s="100"/>
      <c r="B86" s="100"/>
      <c r="C86" s="332"/>
      <c r="D86" s="332"/>
      <c r="E86" s="332"/>
      <c r="F86" s="332"/>
      <c r="G86" s="101"/>
      <c r="H86" s="235"/>
      <c r="I86" s="235"/>
      <c r="J86" s="101"/>
      <c r="K86" s="101"/>
      <c r="L86" s="386"/>
      <c r="M86" s="340"/>
      <c r="N86" s="101"/>
      <c r="O86" s="286"/>
      <c r="P86" s="286"/>
      <c r="Q86" s="101"/>
      <c r="R86" s="101"/>
      <c r="S86" s="101"/>
      <c r="T86" s="101"/>
      <c r="U86" s="101"/>
      <c r="V86" s="105"/>
      <c r="W86" s="105"/>
      <c r="X86" s="144"/>
      <c r="Y86" s="144"/>
      <c r="Z86" s="144"/>
      <c r="AA86" s="340"/>
      <c r="AB86" s="144"/>
      <c r="AC86" s="105"/>
      <c r="AD86" s="105"/>
      <c r="AE86" s="386"/>
      <c r="AF86" s="386"/>
      <c r="AG86" s="353"/>
      <c r="AH86" s="353"/>
      <c r="AI86" s="362"/>
      <c r="AJ86" s="286"/>
      <c r="AK86" s="286"/>
      <c r="AL86" s="114">
        <f t="shared" si="14"/>
        <v>0</v>
      </c>
      <c r="AM86" s="104">
        <f t="shared" si="9"/>
        <v>0</v>
      </c>
      <c r="AN86" s="104">
        <f t="shared" si="9"/>
        <v>0</v>
      </c>
      <c r="AO86" s="104">
        <f t="shared" si="10"/>
        <v>0</v>
      </c>
      <c r="AP86" s="124"/>
      <c r="AQ86" s="239"/>
      <c r="AR86" s="239"/>
      <c r="AS86" s="113">
        <f>IF(ISNA(VLOOKUP(AQ86,'October 2021'!$A$5:$AU$109,46,FALSE)),0,VLOOKUP(AQ86,'October 2021'!$A$5:$AU$109,46,FALSE))</f>
        <v>0</v>
      </c>
      <c r="AT86" s="104">
        <f t="shared" si="13"/>
        <v>0</v>
      </c>
      <c r="AU86" s="208"/>
    </row>
    <row r="87" spans="1:47" s="12" customFormat="1" ht="31.5" customHeight="1">
      <c r="A87" s="100"/>
      <c r="B87" s="100"/>
      <c r="C87" s="332"/>
      <c r="D87" s="332"/>
      <c r="E87" s="332"/>
      <c r="F87" s="332"/>
      <c r="G87" s="101"/>
      <c r="H87" s="235"/>
      <c r="I87" s="235"/>
      <c r="J87" s="101"/>
      <c r="K87" s="101"/>
      <c r="L87" s="386"/>
      <c r="M87" s="340"/>
      <c r="N87" s="101"/>
      <c r="O87" s="286"/>
      <c r="P87" s="286"/>
      <c r="Q87" s="101"/>
      <c r="R87" s="101"/>
      <c r="S87" s="101"/>
      <c r="T87" s="101"/>
      <c r="U87" s="101"/>
      <c r="V87" s="105"/>
      <c r="W87" s="105"/>
      <c r="X87" s="144"/>
      <c r="Y87" s="144"/>
      <c r="Z87" s="144"/>
      <c r="AA87" s="340"/>
      <c r="AB87" s="144"/>
      <c r="AC87" s="105"/>
      <c r="AD87" s="105"/>
      <c r="AE87" s="386"/>
      <c r="AF87" s="386"/>
      <c r="AG87" s="353"/>
      <c r="AH87" s="353"/>
      <c r="AI87" s="362"/>
      <c r="AJ87" s="286"/>
      <c r="AK87" s="286"/>
      <c r="AL87" s="114">
        <f t="shared" si="14"/>
        <v>0</v>
      </c>
      <c r="AM87" s="104">
        <f t="shared" si="9"/>
        <v>0</v>
      </c>
      <c r="AN87" s="104">
        <f t="shared" si="9"/>
        <v>0</v>
      </c>
      <c r="AO87" s="104">
        <f t="shared" si="10"/>
        <v>0</v>
      </c>
      <c r="AP87" s="124"/>
      <c r="AQ87" s="239"/>
      <c r="AR87" s="239"/>
      <c r="AS87" s="113">
        <f>IF(ISNA(VLOOKUP(AQ87,'October 2021'!$A$5:$AU$109,46,FALSE)),0,VLOOKUP(AQ87,'October 2021'!$A$5:$AU$109,46,FALSE))</f>
        <v>0</v>
      </c>
      <c r="AT87" s="104">
        <f t="shared" si="13"/>
        <v>0</v>
      </c>
      <c r="AU87" s="208"/>
    </row>
    <row r="88" spans="1:47" s="12" customFormat="1" ht="31.5" customHeight="1">
      <c r="A88" s="100"/>
      <c r="B88" s="100"/>
      <c r="C88" s="332"/>
      <c r="D88" s="332"/>
      <c r="E88" s="332"/>
      <c r="F88" s="332"/>
      <c r="G88" s="101"/>
      <c r="H88" s="235"/>
      <c r="I88" s="235"/>
      <c r="J88" s="101"/>
      <c r="K88" s="101"/>
      <c r="L88" s="386"/>
      <c r="M88" s="340"/>
      <c r="N88" s="101"/>
      <c r="O88" s="286"/>
      <c r="P88" s="286"/>
      <c r="Q88" s="101"/>
      <c r="R88" s="101"/>
      <c r="S88" s="101"/>
      <c r="T88" s="101"/>
      <c r="U88" s="101"/>
      <c r="V88" s="105"/>
      <c r="W88" s="105"/>
      <c r="X88" s="144"/>
      <c r="Y88" s="144"/>
      <c r="Z88" s="144"/>
      <c r="AA88" s="340"/>
      <c r="AB88" s="144"/>
      <c r="AC88" s="105"/>
      <c r="AD88" s="105"/>
      <c r="AE88" s="386"/>
      <c r="AF88" s="386"/>
      <c r="AG88" s="353"/>
      <c r="AH88" s="353"/>
      <c r="AI88" s="362"/>
      <c r="AJ88" s="286"/>
      <c r="AK88" s="286"/>
      <c r="AL88" s="114">
        <f t="shared" si="14"/>
        <v>0</v>
      </c>
      <c r="AM88" s="104">
        <f t="shared" si="9"/>
        <v>0</v>
      </c>
      <c r="AN88" s="104">
        <f t="shared" si="9"/>
        <v>0</v>
      </c>
      <c r="AO88" s="104">
        <f t="shared" si="10"/>
        <v>0</v>
      </c>
      <c r="AP88" s="124"/>
      <c r="AQ88" s="239"/>
      <c r="AR88" s="239"/>
      <c r="AS88" s="113">
        <f>IF(ISNA(VLOOKUP(AQ88,'October 2021'!$A$5:$AU$109,46,FALSE)),0,VLOOKUP(AQ88,'October 2021'!$A$5:$AU$109,46,FALSE))</f>
        <v>0</v>
      </c>
      <c r="AT88" s="104">
        <f t="shared" si="13"/>
        <v>0</v>
      </c>
      <c r="AU88" s="208"/>
    </row>
    <row r="89" spans="1:47" s="12" customFormat="1" ht="31.5" customHeight="1">
      <c r="A89" s="100"/>
      <c r="B89" s="100"/>
      <c r="C89" s="332"/>
      <c r="D89" s="332"/>
      <c r="E89" s="332"/>
      <c r="F89" s="332"/>
      <c r="G89" s="101"/>
      <c r="H89" s="235"/>
      <c r="I89" s="235"/>
      <c r="J89" s="101"/>
      <c r="K89" s="101"/>
      <c r="L89" s="386"/>
      <c r="M89" s="340"/>
      <c r="N89" s="101"/>
      <c r="O89" s="286"/>
      <c r="P89" s="286"/>
      <c r="Q89" s="101"/>
      <c r="R89" s="101"/>
      <c r="S89" s="101"/>
      <c r="T89" s="101"/>
      <c r="U89" s="101"/>
      <c r="V89" s="105"/>
      <c r="W89" s="105"/>
      <c r="X89" s="144"/>
      <c r="Y89" s="144"/>
      <c r="Z89" s="144"/>
      <c r="AA89" s="340"/>
      <c r="AB89" s="144"/>
      <c r="AC89" s="105"/>
      <c r="AD89" s="105"/>
      <c r="AE89" s="386"/>
      <c r="AF89" s="386"/>
      <c r="AG89" s="353"/>
      <c r="AH89" s="353"/>
      <c r="AI89" s="362"/>
      <c r="AJ89" s="286"/>
      <c r="AK89" s="286"/>
      <c r="AL89" s="114">
        <f t="shared" si="14"/>
        <v>0</v>
      </c>
      <c r="AM89" s="104">
        <f t="shared" si="9"/>
        <v>0</v>
      </c>
      <c r="AN89" s="104">
        <f t="shared" si="9"/>
        <v>0</v>
      </c>
      <c r="AO89" s="104">
        <f t="shared" si="10"/>
        <v>0</v>
      </c>
      <c r="AP89" s="124"/>
      <c r="AQ89" s="239"/>
      <c r="AR89" s="239"/>
      <c r="AS89" s="113">
        <f>IF(ISNA(VLOOKUP(AQ89,'October 2021'!$A$5:$AU$109,46,FALSE)),0,VLOOKUP(AQ89,'October 2021'!$A$5:$AU$109,46,FALSE))</f>
        <v>0</v>
      </c>
      <c r="AT89" s="104">
        <f t="shared" si="13"/>
        <v>0</v>
      </c>
      <c r="AU89" s="208"/>
    </row>
    <row r="90" spans="1:47" s="12" customFormat="1" ht="31.5" customHeight="1">
      <c r="A90" s="100"/>
      <c r="B90" s="100"/>
      <c r="C90" s="332"/>
      <c r="D90" s="332"/>
      <c r="E90" s="332"/>
      <c r="F90" s="332"/>
      <c r="G90" s="101"/>
      <c r="H90" s="235"/>
      <c r="I90" s="235"/>
      <c r="J90" s="101"/>
      <c r="K90" s="101"/>
      <c r="L90" s="386"/>
      <c r="M90" s="340"/>
      <c r="N90" s="101"/>
      <c r="O90" s="286"/>
      <c r="P90" s="286"/>
      <c r="Q90" s="101"/>
      <c r="R90" s="101"/>
      <c r="S90" s="101"/>
      <c r="T90" s="101"/>
      <c r="U90" s="101"/>
      <c r="V90" s="105"/>
      <c r="W90" s="105"/>
      <c r="X90" s="144"/>
      <c r="Y90" s="144"/>
      <c r="Z90" s="144"/>
      <c r="AA90" s="340"/>
      <c r="AB90" s="144"/>
      <c r="AC90" s="105"/>
      <c r="AD90" s="105"/>
      <c r="AE90" s="386"/>
      <c r="AF90" s="386"/>
      <c r="AG90" s="353"/>
      <c r="AH90" s="353"/>
      <c r="AI90" s="362"/>
      <c r="AJ90" s="286"/>
      <c r="AK90" s="286"/>
      <c r="AL90" s="114">
        <f t="shared" si="14"/>
        <v>0</v>
      </c>
      <c r="AM90" s="104">
        <f t="shared" si="9"/>
        <v>0</v>
      </c>
      <c r="AN90" s="104">
        <f t="shared" si="9"/>
        <v>0</v>
      </c>
      <c r="AO90" s="104">
        <f t="shared" si="10"/>
        <v>0</v>
      </c>
      <c r="AP90" s="124"/>
      <c r="AQ90" s="239"/>
      <c r="AR90" s="239"/>
      <c r="AS90" s="113">
        <f>IF(ISNA(VLOOKUP(AQ90,'October 2021'!$A$5:$AU$109,46,FALSE)),0,VLOOKUP(AQ90,'October 2021'!$A$5:$AU$109,46,FALSE))</f>
        <v>0</v>
      </c>
      <c r="AT90" s="104">
        <f t="shared" si="13"/>
        <v>0</v>
      </c>
      <c r="AU90" s="208"/>
    </row>
    <row r="91" spans="1:47" s="13" customFormat="1" ht="31.5" customHeight="1">
      <c r="A91" s="100"/>
      <c r="B91" s="100"/>
      <c r="C91" s="332"/>
      <c r="D91" s="332"/>
      <c r="E91" s="332"/>
      <c r="F91" s="332"/>
      <c r="G91" s="101"/>
      <c r="H91" s="235"/>
      <c r="I91" s="235"/>
      <c r="J91" s="101"/>
      <c r="K91" s="101"/>
      <c r="L91" s="386"/>
      <c r="M91" s="340"/>
      <c r="N91" s="101"/>
      <c r="O91" s="286"/>
      <c r="P91" s="286"/>
      <c r="Q91" s="101"/>
      <c r="R91" s="101"/>
      <c r="S91" s="101"/>
      <c r="T91" s="101"/>
      <c r="U91" s="101"/>
      <c r="V91" s="105"/>
      <c r="W91" s="105"/>
      <c r="X91" s="144"/>
      <c r="Y91" s="144"/>
      <c r="Z91" s="144"/>
      <c r="AA91" s="340"/>
      <c r="AB91" s="144"/>
      <c r="AC91" s="105"/>
      <c r="AD91" s="105"/>
      <c r="AE91" s="386"/>
      <c r="AF91" s="386"/>
      <c r="AG91" s="353"/>
      <c r="AH91" s="353"/>
      <c r="AI91" s="362"/>
      <c r="AJ91" s="286"/>
      <c r="AK91" s="286"/>
      <c r="AL91" s="114">
        <f t="shared" si="14"/>
        <v>0</v>
      </c>
      <c r="AM91" s="104">
        <f t="shared" si="9"/>
        <v>0</v>
      </c>
      <c r="AN91" s="104">
        <f t="shared" si="9"/>
        <v>0</v>
      </c>
      <c r="AO91" s="104">
        <f t="shared" si="10"/>
        <v>0</v>
      </c>
      <c r="AP91" s="124"/>
      <c r="AQ91" s="239">
        <f t="shared" si="11"/>
      </c>
      <c r="AR91" s="239">
        <f t="shared" si="12"/>
      </c>
      <c r="AS91" s="113">
        <f>IF(ISNA(VLOOKUP(AQ91,'October 2021'!$A$5:$AU$109,46,FALSE)),0,VLOOKUP(AQ91,'October 2021'!$A$5:$AU$109,46,FALSE))</f>
        <v>0</v>
      </c>
      <c r="AT91" s="104">
        <f t="shared" si="13"/>
        <v>0</v>
      </c>
      <c r="AU91" s="208"/>
    </row>
    <row r="92" spans="1:47" s="13" customFormat="1" ht="31.5" customHeight="1">
      <c r="A92" s="100"/>
      <c r="B92" s="100"/>
      <c r="C92" s="332"/>
      <c r="D92" s="332"/>
      <c r="E92" s="332"/>
      <c r="F92" s="332"/>
      <c r="G92" s="101"/>
      <c r="H92" s="235"/>
      <c r="I92" s="235"/>
      <c r="J92" s="101"/>
      <c r="K92" s="101"/>
      <c r="L92" s="386"/>
      <c r="M92" s="340"/>
      <c r="N92" s="101"/>
      <c r="O92" s="286"/>
      <c r="P92" s="286"/>
      <c r="Q92" s="101"/>
      <c r="R92" s="101"/>
      <c r="S92" s="101"/>
      <c r="T92" s="101"/>
      <c r="U92" s="101"/>
      <c r="V92" s="105"/>
      <c r="W92" s="105"/>
      <c r="X92" s="144"/>
      <c r="Y92" s="144"/>
      <c r="Z92" s="144"/>
      <c r="AA92" s="340"/>
      <c r="AB92" s="144"/>
      <c r="AC92" s="105"/>
      <c r="AD92" s="105"/>
      <c r="AE92" s="386"/>
      <c r="AF92" s="386"/>
      <c r="AG92" s="353"/>
      <c r="AH92" s="353"/>
      <c r="AI92" s="362"/>
      <c r="AJ92" s="286"/>
      <c r="AK92" s="286"/>
      <c r="AL92" s="114">
        <f t="shared" si="14"/>
        <v>0</v>
      </c>
      <c r="AM92" s="104">
        <f t="shared" si="9"/>
        <v>0</v>
      </c>
      <c r="AN92" s="104">
        <f t="shared" si="9"/>
        <v>0</v>
      </c>
      <c r="AO92" s="104">
        <f t="shared" si="10"/>
        <v>0</v>
      </c>
      <c r="AP92" s="124"/>
      <c r="AQ92" s="239">
        <f t="shared" si="11"/>
      </c>
      <c r="AR92" s="239">
        <f t="shared" si="12"/>
      </c>
      <c r="AS92" s="113">
        <f>IF(ISNA(VLOOKUP(AQ92,'October 2021'!$A$5:$AU$109,46,FALSE)),0,VLOOKUP(AQ92,'October 2021'!$A$5:$AU$109,46,FALSE))</f>
        <v>0</v>
      </c>
      <c r="AT92" s="104">
        <f t="shared" si="13"/>
        <v>0</v>
      </c>
      <c r="AU92" s="208"/>
    </row>
    <row r="93" spans="1:47" s="13" customFormat="1" ht="31.5" customHeight="1">
      <c r="A93" s="100"/>
      <c r="B93" s="100"/>
      <c r="C93" s="332"/>
      <c r="D93" s="332"/>
      <c r="E93" s="332"/>
      <c r="F93" s="332"/>
      <c r="G93" s="101"/>
      <c r="H93" s="235"/>
      <c r="I93" s="235"/>
      <c r="J93" s="101"/>
      <c r="K93" s="101"/>
      <c r="L93" s="386"/>
      <c r="M93" s="340"/>
      <c r="N93" s="101"/>
      <c r="O93" s="286"/>
      <c r="P93" s="286"/>
      <c r="Q93" s="101"/>
      <c r="R93" s="101"/>
      <c r="S93" s="101"/>
      <c r="T93" s="101"/>
      <c r="U93" s="101"/>
      <c r="V93" s="105"/>
      <c r="W93" s="105"/>
      <c r="X93" s="144"/>
      <c r="Y93" s="144"/>
      <c r="Z93" s="144"/>
      <c r="AA93" s="340"/>
      <c r="AB93" s="144"/>
      <c r="AC93" s="105"/>
      <c r="AD93" s="105"/>
      <c r="AE93" s="386"/>
      <c r="AF93" s="386"/>
      <c r="AG93" s="353"/>
      <c r="AH93" s="353"/>
      <c r="AI93" s="362"/>
      <c r="AJ93" s="286"/>
      <c r="AK93" s="286"/>
      <c r="AL93" s="114">
        <f t="shared" si="14"/>
        <v>0</v>
      </c>
      <c r="AM93" s="104">
        <f t="shared" si="9"/>
        <v>0</v>
      </c>
      <c r="AN93" s="104">
        <f t="shared" si="9"/>
        <v>0</v>
      </c>
      <c r="AO93" s="104">
        <f t="shared" si="10"/>
        <v>0</v>
      </c>
      <c r="AP93" s="124"/>
      <c r="AQ93" s="239">
        <f t="shared" si="11"/>
      </c>
      <c r="AR93" s="239">
        <f t="shared" si="12"/>
      </c>
      <c r="AS93" s="113">
        <f>IF(ISNA(VLOOKUP(AQ93,'October 2021'!$A$5:$AU$109,46,FALSE)),0,VLOOKUP(AQ93,'October 2021'!$A$5:$AU$109,46,FALSE))</f>
        <v>0</v>
      </c>
      <c r="AT93" s="104">
        <f t="shared" si="13"/>
        <v>0</v>
      </c>
      <c r="AU93" s="208"/>
    </row>
    <row r="94" spans="1:47" s="13" customFormat="1" ht="31.5" customHeight="1">
      <c r="A94" s="100"/>
      <c r="B94" s="100"/>
      <c r="C94" s="332"/>
      <c r="D94" s="332"/>
      <c r="E94" s="332"/>
      <c r="F94" s="332"/>
      <c r="G94" s="101"/>
      <c r="H94" s="235"/>
      <c r="I94" s="235"/>
      <c r="J94" s="101"/>
      <c r="K94" s="101"/>
      <c r="L94" s="386"/>
      <c r="M94" s="340"/>
      <c r="N94" s="101"/>
      <c r="O94" s="286"/>
      <c r="P94" s="286"/>
      <c r="Q94" s="101"/>
      <c r="R94" s="101"/>
      <c r="S94" s="101"/>
      <c r="T94" s="101"/>
      <c r="U94" s="101"/>
      <c r="V94" s="105"/>
      <c r="W94" s="105"/>
      <c r="X94" s="144"/>
      <c r="Y94" s="144"/>
      <c r="Z94" s="144"/>
      <c r="AA94" s="340"/>
      <c r="AB94" s="144"/>
      <c r="AC94" s="105"/>
      <c r="AD94" s="105"/>
      <c r="AE94" s="386"/>
      <c r="AF94" s="386"/>
      <c r="AG94" s="353"/>
      <c r="AH94" s="353"/>
      <c r="AI94" s="362"/>
      <c r="AJ94" s="286"/>
      <c r="AK94" s="286"/>
      <c r="AL94" s="114">
        <f t="shared" si="14"/>
        <v>0</v>
      </c>
      <c r="AM94" s="104">
        <f t="shared" si="9"/>
        <v>0</v>
      </c>
      <c r="AN94" s="104">
        <f t="shared" si="9"/>
        <v>0</v>
      </c>
      <c r="AO94" s="104">
        <f t="shared" si="10"/>
        <v>0</v>
      </c>
      <c r="AP94" s="124"/>
      <c r="AQ94" s="239">
        <f t="shared" si="11"/>
      </c>
      <c r="AR94" s="239">
        <f t="shared" si="12"/>
      </c>
      <c r="AS94" s="113">
        <f>IF(ISNA(VLOOKUP(AQ94,'October 2021'!$A$5:$AU$109,46,FALSE)),0,VLOOKUP(AQ94,'October 2021'!$A$5:$AU$109,46,FALSE))</f>
        <v>0</v>
      </c>
      <c r="AT94" s="104">
        <f t="shared" si="13"/>
        <v>0</v>
      </c>
      <c r="AU94" s="208"/>
    </row>
    <row r="95" spans="1:47" s="13" customFormat="1" ht="31.5" customHeight="1">
      <c r="A95" s="100"/>
      <c r="B95" s="100"/>
      <c r="C95" s="332"/>
      <c r="D95" s="332"/>
      <c r="E95" s="332"/>
      <c r="F95" s="332"/>
      <c r="G95" s="101"/>
      <c r="H95" s="235"/>
      <c r="I95" s="235"/>
      <c r="J95" s="101"/>
      <c r="K95" s="101"/>
      <c r="L95" s="386"/>
      <c r="M95" s="340"/>
      <c r="N95" s="101"/>
      <c r="O95" s="286"/>
      <c r="P95" s="286"/>
      <c r="Q95" s="101"/>
      <c r="R95" s="101"/>
      <c r="S95" s="101"/>
      <c r="T95" s="101"/>
      <c r="U95" s="101"/>
      <c r="V95" s="105"/>
      <c r="W95" s="105"/>
      <c r="X95" s="144"/>
      <c r="Y95" s="144"/>
      <c r="Z95" s="144"/>
      <c r="AA95" s="340"/>
      <c r="AB95" s="144"/>
      <c r="AC95" s="105"/>
      <c r="AD95" s="105"/>
      <c r="AE95" s="386"/>
      <c r="AF95" s="386"/>
      <c r="AG95" s="353"/>
      <c r="AH95" s="353"/>
      <c r="AI95" s="362"/>
      <c r="AJ95" s="286"/>
      <c r="AK95" s="286"/>
      <c r="AL95" s="114">
        <f t="shared" si="14"/>
        <v>0</v>
      </c>
      <c r="AM95" s="104">
        <f t="shared" si="9"/>
        <v>0</v>
      </c>
      <c r="AN95" s="104">
        <f t="shared" si="9"/>
        <v>0</v>
      </c>
      <c r="AO95" s="104">
        <f t="shared" si="10"/>
        <v>0</v>
      </c>
      <c r="AP95" s="124"/>
      <c r="AQ95" s="239">
        <f t="shared" si="11"/>
      </c>
      <c r="AR95" s="239">
        <f t="shared" si="12"/>
      </c>
      <c r="AS95" s="113">
        <f>IF(ISNA(VLOOKUP(AQ95,'October 2021'!$A$5:$AU$109,46,FALSE)),0,VLOOKUP(AQ95,'October 2021'!$A$5:$AU$109,46,FALSE))</f>
        <v>0</v>
      </c>
      <c r="AT95" s="104">
        <f t="shared" si="13"/>
        <v>0</v>
      </c>
      <c r="AU95" s="208"/>
    </row>
    <row r="96" spans="1:47" s="13" customFormat="1" ht="31.5" customHeight="1">
      <c r="A96" s="100"/>
      <c r="B96" s="100"/>
      <c r="C96" s="332"/>
      <c r="D96" s="332"/>
      <c r="E96" s="332"/>
      <c r="F96" s="332"/>
      <c r="G96" s="101"/>
      <c r="H96" s="235"/>
      <c r="I96" s="235"/>
      <c r="J96" s="101"/>
      <c r="K96" s="101"/>
      <c r="L96" s="386"/>
      <c r="M96" s="340"/>
      <c r="N96" s="101"/>
      <c r="O96" s="286"/>
      <c r="P96" s="286"/>
      <c r="Q96" s="101"/>
      <c r="R96" s="101"/>
      <c r="S96" s="101"/>
      <c r="T96" s="101"/>
      <c r="U96" s="101"/>
      <c r="V96" s="105"/>
      <c r="W96" s="105"/>
      <c r="X96" s="144"/>
      <c r="Y96" s="144"/>
      <c r="Z96" s="144"/>
      <c r="AA96" s="340"/>
      <c r="AB96" s="144"/>
      <c r="AC96" s="105"/>
      <c r="AD96" s="105"/>
      <c r="AE96" s="386"/>
      <c r="AF96" s="386"/>
      <c r="AG96" s="353"/>
      <c r="AH96" s="353"/>
      <c r="AI96" s="362"/>
      <c r="AJ96" s="286"/>
      <c r="AK96" s="286"/>
      <c r="AL96" s="114">
        <f t="shared" si="14"/>
        <v>0</v>
      </c>
      <c r="AM96" s="104">
        <f t="shared" si="9"/>
        <v>0</v>
      </c>
      <c r="AN96" s="104">
        <f t="shared" si="9"/>
        <v>0</v>
      </c>
      <c r="AO96" s="104">
        <f t="shared" si="10"/>
        <v>0</v>
      </c>
      <c r="AP96" s="124"/>
      <c r="AQ96" s="239">
        <f t="shared" si="11"/>
      </c>
      <c r="AR96" s="239">
        <f t="shared" si="12"/>
      </c>
      <c r="AS96" s="113">
        <f>IF(ISNA(VLOOKUP(AQ96,'October 2021'!$A$5:$AU$109,46,FALSE)),0,VLOOKUP(AQ96,'October 2021'!$A$5:$AU$109,46,FALSE))</f>
        <v>0</v>
      </c>
      <c r="AT96" s="104">
        <f t="shared" si="13"/>
        <v>0</v>
      </c>
      <c r="AU96" s="208"/>
    </row>
    <row r="97" spans="1:47" s="13" customFormat="1" ht="31.5" customHeight="1">
      <c r="A97" s="100"/>
      <c r="B97" s="100"/>
      <c r="C97" s="332"/>
      <c r="D97" s="332"/>
      <c r="E97" s="332"/>
      <c r="F97" s="332"/>
      <c r="G97" s="101"/>
      <c r="H97" s="235"/>
      <c r="I97" s="235"/>
      <c r="J97" s="101"/>
      <c r="K97" s="101"/>
      <c r="L97" s="386"/>
      <c r="M97" s="340"/>
      <c r="N97" s="101"/>
      <c r="O97" s="286"/>
      <c r="P97" s="286"/>
      <c r="Q97" s="101"/>
      <c r="R97" s="101"/>
      <c r="S97" s="101"/>
      <c r="T97" s="101"/>
      <c r="U97" s="101"/>
      <c r="V97" s="105"/>
      <c r="W97" s="105"/>
      <c r="X97" s="144"/>
      <c r="Y97" s="144"/>
      <c r="Z97" s="144"/>
      <c r="AA97" s="340"/>
      <c r="AB97" s="144"/>
      <c r="AC97" s="105"/>
      <c r="AD97" s="105"/>
      <c r="AE97" s="386"/>
      <c r="AF97" s="386"/>
      <c r="AG97" s="353"/>
      <c r="AH97" s="353"/>
      <c r="AI97" s="362"/>
      <c r="AJ97" s="286"/>
      <c r="AK97" s="286"/>
      <c r="AL97" s="114">
        <f t="shared" si="14"/>
        <v>0</v>
      </c>
      <c r="AM97" s="104">
        <f t="shared" si="9"/>
        <v>0</v>
      </c>
      <c r="AN97" s="104">
        <f t="shared" si="9"/>
        <v>0</v>
      </c>
      <c r="AO97" s="104">
        <f t="shared" si="10"/>
        <v>0</v>
      </c>
      <c r="AP97" s="124"/>
      <c r="AQ97" s="239">
        <f t="shared" si="11"/>
      </c>
      <c r="AR97" s="239">
        <f t="shared" si="12"/>
      </c>
      <c r="AS97" s="113">
        <f>IF(ISNA(VLOOKUP(AQ97,'October 2021'!$A$5:$AU$109,46,FALSE)),0,VLOOKUP(AQ97,'October 2021'!$A$5:$AU$109,46,FALSE))</f>
        <v>0</v>
      </c>
      <c r="AT97" s="104">
        <f t="shared" si="13"/>
        <v>0</v>
      </c>
      <c r="AU97" s="208"/>
    </row>
    <row r="98" spans="1:47" s="13" customFormat="1" ht="31.5" customHeight="1">
      <c r="A98" s="100"/>
      <c r="B98" s="100"/>
      <c r="C98" s="332"/>
      <c r="D98" s="332"/>
      <c r="E98" s="332"/>
      <c r="F98" s="332"/>
      <c r="G98" s="101"/>
      <c r="H98" s="235"/>
      <c r="I98" s="235"/>
      <c r="J98" s="101"/>
      <c r="K98" s="101"/>
      <c r="L98" s="386"/>
      <c r="M98" s="340"/>
      <c r="N98" s="101"/>
      <c r="O98" s="286"/>
      <c r="P98" s="286"/>
      <c r="Q98" s="101"/>
      <c r="R98" s="101"/>
      <c r="S98" s="101"/>
      <c r="T98" s="101"/>
      <c r="U98" s="101"/>
      <c r="V98" s="105"/>
      <c r="W98" s="105"/>
      <c r="X98" s="144"/>
      <c r="Y98" s="144"/>
      <c r="Z98" s="144"/>
      <c r="AA98" s="340"/>
      <c r="AB98" s="144"/>
      <c r="AC98" s="105"/>
      <c r="AD98" s="105"/>
      <c r="AE98" s="386"/>
      <c r="AF98" s="386"/>
      <c r="AG98" s="353"/>
      <c r="AH98" s="353"/>
      <c r="AI98" s="362"/>
      <c r="AJ98" s="286"/>
      <c r="AK98" s="286"/>
      <c r="AL98" s="114">
        <f t="shared" si="14"/>
        <v>0</v>
      </c>
      <c r="AM98" s="104">
        <f t="shared" si="9"/>
        <v>0</v>
      </c>
      <c r="AN98" s="104">
        <f t="shared" si="9"/>
        <v>0</v>
      </c>
      <c r="AO98" s="104">
        <f t="shared" si="10"/>
        <v>0</v>
      </c>
      <c r="AP98" s="124"/>
      <c r="AQ98" s="239">
        <f t="shared" si="11"/>
      </c>
      <c r="AR98" s="239">
        <f t="shared" si="12"/>
      </c>
      <c r="AS98" s="113">
        <f>IF(ISNA(VLOOKUP(AQ98,'October 2021'!$A$5:$AU$109,46,FALSE)),0,VLOOKUP(AQ98,'October 2021'!$A$5:$AU$109,46,FALSE))</f>
        <v>0</v>
      </c>
      <c r="AT98" s="104">
        <f t="shared" si="13"/>
        <v>0</v>
      </c>
      <c r="AU98" s="208"/>
    </row>
    <row r="99" spans="1:47" s="13" customFormat="1" ht="31.5" customHeight="1">
      <c r="A99" s="100"/>
      <c r="B99" s="100"/>
      <c r="C99" s="332"/>
      <c r="D99" s="332"/>
      <c r="E99" s="332"/>
      <c r="F99" s="332"/>
      <c r="G99" s="101"/>
      <c r="H99" s="235"/>
      <c r="I99" s="235"/>
      <c r="J99" s="101"/>
      <c r="K99" s="101"/>
      <c r="L99" s="386"/>
      <c r="M99" s="340"/>
      <c r="N99" s="101"/>
      <c r="O99" s="286"/>
      <c r="P99" s="286"/>
      <c r="Q99" s="101"/>
      <c r="R99" s="101"/>
      <c r="S99" s="101"/>
      <c r="T99" s="101"/>
      <c r="U99" s="101"/>
      <c r="V99" s="105"/>
      <c r="W99" s="105"/>
      <c r="X99" s="144"/>
      <c r="Y99" s="144"/>
      <c r="Z99" s="144"/>
      <c r="AA99" s="340"/>
      <c r="AB99" s="144"/>
      <c r="AC99" s="105"/>
      <c r="AD99" s="105"/>
      <c r="AE99" s="386"/>
      <c r="AF99" s="386"/>
      <c r="AG99" s="353"/>
      <c r="AH99" s="353"/>
      <c r="AI99" s="362"/>
      <c r="AJ99" s="286"/>
      <c r="AK99" s="286"/>
      <c r="AL99" s="114">
        <f t="shared" si="14"/>
        <v>0</v>
      </c>
      <c r="AM99" s="104">
        <f t="shared" si="9"/>
        <v>0</v>
      </c>
      <c r="AN99" s="104">
        <f t="shared" si="9"/>
        <v>0</v>
      </c>
      <c r="AO99" s="104">
        <f t="shared" si="10"/>
        <v>0</v>
      </c>
      <c r="AP99" s="124"/>
      <c r="AQ99" s="239">
        <f t="shared" si="11"/>
      </c>
      <c r="AR99" s="239">
        <f t="shared" si="12"/>
      </c>
      <c r="AS99" s="113">
        <f>IF(ISNA(VLOOKUP(AQ99,'October 2021'!$A$5:$AU$109,46,FALSE)),0,VLOOKUP(AQ99,'October 2021'!$A$5:$AU$109,46,FALSE))</f>
        <v>0</v>
      </c>
      <c r="AT99" s="104">
        <f t="shared" si="13"/>
        <v>0</v>
      </c>
      <c r="AU99" s="208"/>
    </row>
    <row r="100" spans="1:47" s="13" customFormat="1" ht="31.5" customHeight="1">
      <c r="A100" s="100"/>
      <c r="B100" s="100"/>
      <c r="C100" s="332"/>
      <c r="D100" s="332"/>
      <c r="E100" s="332"/>
      <c r="F100" s="332"/>
      <c r="G100" s="101"/>
      <c r="H100" s="235"/>
      <c r="I100" s="235"/>
      <c r="J100" s="101"/>
      <c r="K100" s="101"/>
      <c r="L100" s="386"/>
      <c r="M100" s="340"/>
      <c r="N100" s="101"/>
      <c r="O100" s="286"/>
      <c r="P100" s="286"/>
      <c r="Q100" s="101"/>
      <c r="R100" s="101"/>
      <c r="S100" s="101"/>
      <c r="T100" s="101"/>
      <c r="U100" s="101"/>
      <c r="V100" s="105"/>
      <c r="W100" s="105"/>
      <c r="X100" s="144"/>
      <c r="Y100" s="144"/>
      <c r="Z100" s="144"/>
      <c r="AA100" s="340"/>
      <c r="AB100" s="144"/>
      <c r="AC100" s="105"/>
      <c r="AD100" s="105"/>
      <c r="AE100" s="386"/>
      <c r="AF100" s="386"/>
      <c r="AG100" s="353"/>
      <c r="AH100" s="353"/>
      <c r="AI100" s="362"/>
      <c r="AJ100" s="286"/>
      <c r="AK100" s="286"/>
      <c r="AL100" s="114">
        <f t="shared" si="14"/>
        <v>0</v>
      </c>
      <c r="AM100" s="104">
        <f t="shared" si="9"/>
        <v>0</v>
      </c>
      <c r="AN100" s="104">
        <f t="shared" si="9"/>
        <v>0</v>
      </c>
      <c r="AO100" s="104">
        <f t="shared" si="10"/>
        <v>0</v>
      </c>
      <c r="AP100" s="124"/>
      <c r="AQ100" s="239">
        <f t="shared" si="11"/>
      </c>
      <c r="AR100" s="239">
        <f t="shared" si="12"/>
      </c>
      <c r="AS100" s="113">
        <f>IF(ISNA(VLOOKUP(AQ100,'October 2021'!$A$5:$AU$109,46,FALSE)),0,VLOOKUP(AQ100,'October 2021'!$A$5:$AU$109,46,FALSE))</f>
        <v>0</v>
      </c>
      <c r="AT100" s="104">
        <f t="shared" si="13"/>
        <v>0</v>
      </c>
      <c r="AU100" s="208"/>
    </row>
    <row r="101" spans="1:47" s="13" customFormat="1" ht="31.5" customHeight="1">
      <c r="A101" s="100"/>
      <c r="B101" s="100"/>
      <c r="C101" s="332"/>
      <c r="D101" s="332"/>
      <c r="E101" s="332"/>
      <c r="F101" s="332"/>
      <c r="G101" s="101"/>
      <c r="H101" s="235"/>
      <c r="I101" s="235"/>
      <c r="J101" s="101"/>
      <c r="K101" s="101"/>
      <c r="L101" s="386"/>
      <c r="M101" s="340"/>
      <c r="N101" s="101"/>
      <c r="O101" s="286"/>
      <c r="P101" s="286"/>
      <c r="Q101" s="101"/>
      <c r="R101" s="101"/>
      <c r="S101" s="101"/>
      <c r="T101" s="101"/>
      <c r="U101" s="101"/>
      <c r="V101" s="105"/>
      <c r="W101" s="105"/>
      <c r="X101" s="144"/>
      <c r="Y101" s="144"/>
      <c r="Z101" s="144"/>
      <c r="AA101" s="340"/>
      <c r="AB101" s="144"/>
      <c r="AC101" s="105"/>
      <c r="AD101" s="105"/>
      <c r="AE101" s="386"/>
      <c r="AF101" s="386"/>
      <c r="AG101" s="353"/>
      <c r="AH101" s="353"/>
      <c r="AI101" s="362"/>
      <c r="AJ101" s="286"/>
      <c r="AK101" s="286"/>
      <c r="AL101" s="114">
        <f t="shared" si="14"/>
        <v>0</v>
      </c>
      <c r="AM101" s="104">
        <f t="shared" si="9"/>
        <v>0</v>
      </c>
      <c r="AN101" s="104">
        <f t="shared" si="9"/>
        <v>0</v>
      </c>
      <c r="AO101" s="104">
        <f t="shared" si="10"/>
        <v>0</v>
      </c>
      <c r="AP101" s="124"/>
      <c r="AQ101" s="239">
        <f t="shared" si="11"/>
      </c>
      <c r="AR101" s="239">
        <f t="shared" si="12"/>
      </c>
      <c r="AS101" s="113">
        <f>IF(ISNA(VLOOKUP(AQ101,'October 2021'!$A$5:$AU$109,46,FALSE)),0,VLOOKUP(AQ101,'October 2021'!$A$5:$AU$109,46,FALSE))</f>
        <v>0</v>
      </c>
      <c r="AT101" s="104">
        <f t="shared" si="13"/>
        <v>0</v>
      </c>
      <c r="AU101" s="208"/>
    </row>
    <row r="102" spans="1:47" s="13" customFormat="1" ht="31.5" customHeight="1">
      <c r="A102" s="100"/>
      <c r="B102" s="100"/>
      <c r="C102" s="332"/>
      <c r="D102" s="332"/>
      <c r="E102" s="332"/>
      <c r="F102" s="332"/>
      <c r="G102" s="101"/>
      <c r="H102" s="235"/>
      <c r="I102" s="235"/>
      <c r="J102" s="101"/>
      <c r="K102" s="101"/>
      <c r="L102" s="386"/>
      <c r="M102" s="340"/>
      <c r="N102" s="101"/>
      <c r="O102" s="286"/>
      <c r="P102" s="286"/>
      <c r="Q102" s="101"/>
      <c r="R102" s="101"/>
      <c r="S102" s="101"/>
      <c r="T102" s="101"/>
      <c r="U102" s="101"/>
      <c r="V102" s="105"/>
      <c r="W102" s="105"/>
      <c r="X102" s="144"/>
      <c r="Y102" s="144"/>
      <c r="Z102" s="144"/>
      <c r="AA102" s="340"/>
      <c r="AB102" s="144"/>
      <c r="AC102" s="105"/>
      <c r="AD102" s="105"/>
      <c r="AE102" s="386"/>
      <c r="AF102" s="386"/>
      <c r="AG102" s="353"/>
      <c r="AH102" s="353"/>
      <c r="AI102" s="362"/>
      <c r="AJ102" s="286"/>
      <c r="AK102" s="286"/>
      <c r="AL102" s="114">
        <f t="shared" si="14"/>
        <v>0</v>
      </c>
      <c r="AM102" s="104">
        <f t="shared" si="9"/>
        <v>0</v>
      </c>
      <c r="AN102" s="104">
        <f t="shared" si="9"/>
        <v>0</v>
      </c>
      <c r="AO102" s="104">
        <f t="shared" si="10"/>
        <v>0</v>
      </c>
      <c r="AP102" s="124"/>
      <c r="AQ102" s="239"/>
      <c r="AR102" s="239"/>
      <c r="AS102" s="113">
        <f>IF(ISNA(VLOOKUP(AQ102,'October 2021'!$A$5:$AU$109,46,FALSE)),0,VLOOKUP(AQ102,'October 2021'!$A$5:$AU$109,46,FALSE))</f>
        <v>0</v>
      </c>
      <c r="AT102" s="104">
        <f t="shared" si="13"/>
        <v>0</v>
      </c>
      <c r="AU102" s="208"/>
    </row>
    <row r="103" spans="1:47" s="13" customFormat="1" ht="31.5" customHeight="1">
      <c r="A103" s="100"/>
      <c r="B103" s="100"/>
      <c r="C103" s="332"/>
      <c r="D103" s="332"/>
      <c r="E103" s="332"/>
      <c r="F103" s="332"/>
      <c r="G103" s="101"/>
      <c r="H103" s="235"/>
      <c r="I103" s="235"/>
      <c r="J103" s="101"/>
      <c r="K103" s="101"/>
      <c r="L103" s="386"/>
      <c r="M103" s="340"/>
      <c r="N103" s="101"/>
      <c r="O103" s="286"/>
      <c r="P103" s="286"/>
      <c r="Q103" s="101"/>
      <c r="R103" s="101"/>
      <c r="S103" s="101"/>
      <c r="T103" s="101"/>
      <c r="U103" s="101"/>
      <c r="V103" s="105"/>
      <c r="W103" s="105"/>
      <c r="X103" s="144"/>
      <c r="Y103" s="144"/>
      <c r="Z103" s="144"/>
      <c r="AA103" s="340"/>
      <c r="AB103" s="144"/>
      <c r="AC103" s="105"/>
      <c r="AD103" s="105"/>
      <c r="AE103" s="386"/>
      <c r="AF103" s="386"/>
      <c r="AG103" s="353"/>
      <c r="AH103" s="353"/>
      <c r="AI103" s="362"/>
      <c r="AJ103" s="286"/>
      <c r="AK103" s="286"/>
      <c r="AL103" s="114">
        <f t="shared" si="14"/>
        <v>0</v>
      </c>
      <c r="AM103" s="104">
        <f t="shared" si="9"/>
        <v>0</v>
      </c>
      <c r="AN103" s="104">
        <f t="shared" si="9"/>
        <v>0</v>
      </c>
      <c r="AO103" s="104">
        <f t="shared" si="10"/>
        <v>0</v>
      </c>
      <c r="AP103" s="124"/>
      <c r="AQ103" s="239"/>
      <c r="AR103" s="239"/>
      <c r="AS103" s="113">
        <f>IF(ISNA(VLOOKUP(AQ103,'October 2021'!$A$5:$AU$109,46,FALSE)),0,VLOOKUP(AQ103,'October 2021'!$A$5:$AU$109,46,FALSE))</f>
        <v>0</v>
      </c>
      <c r="AT103" s="104">
        <f t="shared" si="13"/>
        <v>0</v>
      </c>
      <c r="AU103" s="208"/>
    </row>
    <row r="104" spans="1:47" s="13" customFormat="1" ht="31.5" customHeight="1">
      <c r="A104" s="100"/>
      <c r="B104" s="100"/>
      <c r="C104" s="332"/>
      <c r="D104" s="332"/>
      <c r="E104" s="332"/>
      <c r="F104" s="332"/>
      <c r="G104" s="101"/>
      <c r="H104" s="235"/>
      <c r="I104" s="235"/>
      <c r="J104" s="101"/>
      <c r="K104" s="101"/>
      <c r="L104" s="386"/>
      <c r="M104" s="340"/>
      <c r="N104" s="101"/>
      <c r="O104" s="286"/>
      <c r="P104" s="286"/>
      <c r="Q104" s="101"/>
      <c r="R104" s="101"/>
      <c r="S104" s="101"/>
      <c r="T104" s="101"/>
      <c r="U104" s="101"/>
      <c r="V104" s="105"/>
      <c r="W104" s="105"/>
      <c r="X104" s="144"/>
      <c r="Y104" s="144"/>
      <c r="Z104" s="144"/>
      <c r="AA104" s="340"/>
      <c r="AB104" s="144"/>
      <c r="AC104" s="105"/>
      <c r="AD104" s="105"/>
      <c r="AE104" s="386"/>
      <c r="AF104" s="386"/>
      <c r="AG104" s="353"/>
      <c r="AH104" s="353"/>
      <c r="AI104" s="362"/>
      <c r="AJ104" s="286"/>
      <c r="AK104" s="286"/>
      <c r="AL104" s="114">
        <f t="shared" si="14"/>
        <v>0</v>
      </c>
      <c r="AM104" s="104">
        <f t="shared" si="9"/>
        <v>0</v>
      </c>
      <c r="AN104" s="104">
        <f t="shared" si="9"/>
        <v>0</v>
      </c>
      <c r="AO104" s="104">
        <f t="shared" si="10"/>
        <v>0</v>
      </c>
      <c r="AP104" s="124"/>
      <c r="AQ104" s="239"/>
      <c r="AR104" s="239"/>
      <c r="AS104" s="113">
        <f>IF(ISNA(VLOOKUP(AQ104,'October 2021'!$A$5:$AU$109,46,FALSE)),0,VLOOKUP(AQ104,'October 2021'!$A$5:$AU$109,46,FALSE))</f>
        <v>0</v>
      </c>
      <c r="AT104" s="104">
        <f t="shared" si="13"/>
        <v>0</v>
      </c>
      <c r="AU104" s="208"/>
    </row>
    <row r="105" spans="1:47" s="13" customFormat="1" ht="31.5" customHeight="1">
      <c r="A105" s="100"/>
      <c r="B105" s="100"/>
      <c r="C105" s="332"/>
      <c r="D105" s="332"/>
      <c r="E105" s="332"/>
      <c r="F105" s="332"/>
      <c r="G105" s="101"/>
      <c r="H105" s="235"/>
      <c r="I105" s="235"/>
      <c r="J105" s="101"/>
      <c r="K105" s="101"/>
      <c r="L105" s="386"/>
      <c r="M105" s="340"/>
      <c r="N105" s="101"/>
      <c r="O105" s="286"/>
      <c r="P105" s="286"/>
      <c r="Q105" s="101"/>
      <c r="R105" s="101"/>
      <c r="S105" s="101"/>
      <c r="T105" s="101"/>
      <c r="U105" s="101"/>
      <c r="V105" s="105"/>
      <c r="W105" s="105"/>
      <c r="X105" s="144"/>
      <c r="Y105" s="144"/>
      <c r="Z105" s="144"/>
      <c r="AA105" s="340"/>
      <c r="AB105" s="144"/>
      <c r="AC105" s="105"/>
      <c r="AD105" s="105"/>
      <c r="AE105" s="386"/>
      <c r="AF105" s="386"/>
      <c r="AG105" s="353"/>
      <c r="AH105" s="353"/>
      <c r="AI105" s="362"/>
      <c r="AJ105" s="286"/>
      <c r="AK105" s="286"/>
      <c r="AL105" s="114">
        <f t="shared" si="14"/>
        <v>0</v>
      </c>
      <c r="AM105" s="104">
        <f t="shared" si="9"/>
        <v>0</v>
      </c>
      <c r="AN105" s="104">
        <f t="shared" si="9"/>
        <v>0</v>
      </c>
      <c r="AO105" s="104">
        <f t="shared" si="10"/>
        <v>0</v>
      </c>
      <c r="AP105" s="124"/>
      <c r="AQ105" s="239">
        <f t="shared" si="11"/>
      </c>
      <c r="AR105" s="239">
        <f t="shared" si="12"/>
      </c>
      <c r="AS105" s="113">
        <f>IF(ISNA(VLOOKUP(AQ105,'October 2021'!$A$5:$AU$109,46,FALSE)),0,VLOOKUP(AQ105,'October 2021'!$A$5:$AU$109,46,FALSE))</f>
        <v>0</v>
      </c>
      <c r="AT105" s="104">
        <f t="shared" si="13"/>
        <v>0</v>
      </c>
      <c r="AU105" s="208"/>
    </row>
    <row r="106" spans="1:47" s="13" customFormat="1" ht="31.5" customHeight="1">
      <c r="A106" s="100"/>
      <c r="B106" s="100"/>
      <c r="C106" s="332"/>
      <c r="D106" s="332"/>
      <c r="E106" s="332"/>
      <c r="F106" s="332"/>
      <c r="G106" s="101"/>
      <c r="H106" s="235"/>
      <c r="I106" s="235"/>
      <c r="J106" s="101"/>
      <c r="K106" s="101"/>
      <c r="L106" s="386"/>
      <c r="M106" s="340"/>
      <c r="N106" s="101"/>
      <c r="O106" s="286"/>
      <c r="P106" s="286"/>
      <c r="Q106" s="101"/>
      <c r="R106" s="101"/>
      <c r="S106" s="101"/>
      <c r="T106" s="101"/>
      <c r="U106" s="101"/>
      <c r="V106" s="105"/>
      <c r="W106" s="105"/>
      <c r="X106" s="144"/>
      <c r="Y106" s="144"/>
      <c r="Z106" s="144"/>
      <c r="AA106" s="340"/>
      <c r="AB106" s="144"/>
      <c r="AC106" s="105"/>
      <c r="AD106" s="105"/>
      <c r="AE106" s="386"/>
      <c r="AF106" s="386"/>
      <c r="AG106" s="353"/>
      <c r="AH106" s="353"/>
      <c r="AI106" s="362"/>
      <c r="AJ106" s="286"/>
      <c r="AK106" s="286"/>
      <c r="AL106" s="114">
        <f t="shared" si="14"/>
        <v>0</v>
      </c>
      <c r="AM106" s="104">
        <f t="shared" si="9"/>
        <v>0</v>
      </c>
      <c r="AN106" s="104">
        <f t="shared" si="9"/>
        <v>0</v>
      </c>
      <c r="AO106" s="104">
        <f t="shared" si="10"/>
        <v>0</v>
      </c>
      <c r="AP106" s="124"/>
      <c r="AQ106" s="239">
        <f t="shared" si="11"/>
      </c>
      <c r="AR106" s="239">
        <f t="shared" si="12"/>
      </c>
      <c r="AS106" s="113">
        <f>IF(ISNA(VLOOKUP(AQ106,'October 2021'!$A$5:$AU$109,46,FALSE)),0,VLOOKUP(AQ106,'October 2021'!$A$5:$AU$109,46,FALSE))</f>
        <v>0</v>
      </c>
      <c r="AT106" s="104">
        <f t="shared" si="13"/>
        <v>0</v>
      </c>
      <c r="AU106" s="208"/>
    </row>
    <row r="107" spans="1:47" s="13" customFormat="1" ht="31.5" customHeight="1">
      <c r="A107" s="100"/>
      <c r="B107" s="100"/>
      <c r="C107" s="332"/>
      <c r="D107" s="332"/>
      <c r="E107" s="332"/>
      <c r="F107" s="332"/>
      <c r="G107" s="101"/>
      <c r="H107" s="235"/>
      <c r="I107" s="235"/>
      <c r="J107" s="101"/>
      <c r="K107" s="101"/>
      <c r="L107" s="386"/>
      <c r="M107" s="340"/>
      <c r="N107" s="101"/>
      <c r="O107" s="286"/>
      <c r="P107" s="286"/>
      <c r="Q107" s="101"/>
      <c r="R107" s="101"/>
      <c r="S107" s="101"/>
      <c r="T107" s="101"/>
      <c r="U107" s="101"/>
      <c r="V107" s="105"/>
      <c r="W107" s="105"/>
      <c r="X107" s="144"/>
      <c r="Y107" s="144"/>
      <c r="Z107" s="144"/>
      <c r="AA107" s="340"/>
      <c r="AB107" s="144"/>
      <c r="AC107" s="105"/>
      <c r="AD107" s="105"/>
      <c r="AE107" s="386"/>
      <c r="AF107" s="386"/>
      <c r="AG107" s="353"/>
      <c r="AH107" s="353"/>
      <c r="AI107" s="362"/>
      <c r="AJ107" s="286"/>
      <c r="AK107" s="286"/>
      <c r="AL107" s="114">
        <f t="shared" si="14"/>
        <v>0</v>
      </c>
      <c r="AM107" s="104">
        <f t="shared" si="9"/>
        <v>0</v>
      </c>
      <c r="AN107" s="104">
        <f t="shared" si="9"/>
        <v>0</v>
      </c>
      <c r="AO107" s="104">
        <f t="shared" si="10"/>
        <v>0</v>
      </c>
      <c r="AP107" s="124"/>
      <c r="AQ107" s="239"/>
      <c r="AR107" s="239"/>
      <c r="AS107" s="113">
        <f>IF(ISNA(VLOOKUP(AQ107,'October 2021'!$A$5:$AU$109,46,FALSE)),0,VLOOKUP(AQ107,'October 2021'!$A$5:$AU$109,46,FALSE))</f>
        <v>0</v>
      </c>
      <c r="AT107" s="104">
        <f t="shared" si="13"/>
        <v>0</v>
      </c>
      <c r="AU107" s="208"/>
    </row>
    <row r="108" spans="1:47" s="13" customFormat="1" ht="31.5" customHeight="1">
      <c r="A108" s="100"/>
      <c r="B108" s="100"/>
      <c r="C108" s="332"/>
      <c r="D108" s="332"/>
      <c r="E108" s="332"/>
      <c r="F108" s="332"/>
      <c r="G108" s="101"/>
      <c r="H108" s="235"/>
      <c r="I108" s="235"/>
      <c r="J108" s="101"/>
      <c r="K108" s="101"/>
      <c r="L108" s="386"/>
      <c r="M108" s="340"/>
      <c r="N108" s="101"/>
      <c r="O108" s="286"/>
      <c r="P108" s="286"/>
      <c r="Q108" s="101"/>
      <c r="R108" s="101"/>
      <c r="S108" s="101"/>
      <c r="T108" s="101"/>
      <c r="U108" s="101"/>
      <c r="V108" s="105"/>
      <c r="W108" s="105"/>
      <c r="X108" s="144"/>
      <c r="Y108" s="144"/>
      <c r="Z108" s="144"/>
      <c r="AA108" s="340"/>
      <c r="AB108" s="144"/>
      <c r="AC108" s="105"/>
      <c r="AD108" s="105"/>
      <c r="AE108" s="386"/>
      <c r="AF108" s="386"/>
      <c r="AG108" s="353"/>
      <c r="AH108" s="353"/>
      <c r="AI108" s="362"/>
      <c r="AJ108" s="286"/>
      <c r="AK108" s="286"/>
      <c r="AL108" s="114">
        <f t="shared" si="14"/>
        <v>0</v>
      </c>
      <c r="AM108" s="104">
        <f t="shared" si="9"/>
        <v>0</v>
      </c>
      <c r="AN108" s="104">
        <f t="shared" si="9"/>
        <v>0</v>
      </c>
      <c r="AO108" s="104">
        <f t="shared" si="10"/>
        <v>0</v>
      </c>
      <c r="AP108" s="124"/>
      <c r="AQ108" s="239">
        <f t="shared" si="11"/>
      </c>
      <c r="AR108" s="239">
        <f t="shared" si="12"/>
      </c>
      <c r="AS108" s="113">
        <f>IF(ISNA(VLOOKUP(AQ108,'October 2021'!$A$5:$AU$109,46,FALSE)),0,VLOOKUP(AQ108,'October 2021'!$A$5:$AU$109,46,FALSE))</f>
        <v>0</v>
      </c>
      <c r="AT108" s="104">
        <f t="shared" si="13"/>
        <v>0</v>
      </c>
      <c r="AU108" s="208"/>
    </row>
    <row r="109" spans="1:47" s="76" customFormat="1" ht="23.25" customHeight="1">
      <c r="A109" s="201" t="s">
        <v>1</v>
      </c>
      <c r="B109" s="339"/>
      <c r="C109" s="220">
        <f>COUNTIF(C5:C108,"x")</f>
        <v>0</v>
      </c>
      <c r="D109" s="220">
        <f>COUNTIF(D5:D108,"x")</f>
        <v>0</v>
      </c>
      <c r="E109" s="220">
        <f>COUNTIF(E5:E108,"x")</f>
        <v>0</v>
      </c>
      <c r="F109" s="220">
        <f>COUNTIF(F5:F108,"x")</f>
        <v>0</v>
      </c>
      <c r="G109" s="285">
        <f>COUNTIF(G5:G108,"x")</f>
        <v>0</v>
      </c>
      <c r="H109" s="287">
        <f>SUM(H5:H108)</f>
        <v>0</v>
      </c>
      <c r="I109" s="287">
        <f>SUM(I5:I108)</f>
        <v>0</v>
      </c>
      <c r="J109" s="285">
        <f>COUNTIF(J5:J108,"x")</f>
        <v>0</v>
      </c>
      <c r="K109" s="285">
        <f>COUNTIF(K5:K108,"x")</f>
        <v>0</v>
      </c>
      <c r="L109" s="285">
        <f>COUNTIF(L5:L108,"x")</f>
        <v>0</v>
      </c>
      <c r="M109" s="285">
        <f>COUNTIF(M5:M108,"x")</f>
        <v>0</v>
      </c>
      <c r="N109" s="285">
        <f>COUNTIF(N5:N108,"x")</f>
        <v>0</v>
      </c>
      <c r="O109" s="288">
        <f>SUM(O5:O108)</f>
        <v>0</v>
      </c>
      <c r="P109" s="288">
        <f>SUM(P5:P108)</f>
        <v>0</v>
      </c>
      <c r="Q109" s="220">
        <f>COUNTIF(Q5:Q108,"x")</f>
        <v>0</v>
      </c>
      <c r="R109" s="285">
        <f>COUNTIF(R5:R108,"x")</f>
        <v>0</v>
      </c>
      <c r="S109" s="285">
        <f>COUNTIF(S5:S108,"x")</f>
        <v>0</v>
      </c>
      <c r="T109" s="285">
        <f>COUNTIF(T5:T108,"x")</f>
        <v>0</v>
      </c>
      <c r="U109" s="285">
        <f>COUNTIF(U5:U108,"x")</f>
        <v>0</v>
      </c>
      <c r="V109" s="288">
        <f>SUM(V5:V108)</f>
        <v>0</v>
      </c>
      <c r="W109" s="288">
        <f>SUM(W5:W108)</f>
        <v>0</v>
      </c>
      <c r="X109" s="285">
        <f>COUNTIF(X5:X108,"x")</f>
        <v>0</v>
      </c>
      <c r="Y109" s="285">
        <f>COUNTIF(Y5:Y108,"x")</f>
        <v>0</v>
      </c>
      <c r="Z109" s="285">
        <f>COUNTIF(Z5:Z108,"x")</f>
        <v>0</v>
      </c>
      <c r="AA109" s="285">
        <f>COUNTIF(AA5:AA108,"x")</f>
        <v>0</v>
      </c>
      <c r="AB109" s="285">
        <f>COUNTIF(AB5:AB108,"x")</f>
        <v>0</v>
      </c>
      <c r="AC109" s="288">
        <f>SUM(AC5:AC108)</f>
        <v>0</v>
      </c>
      <c r="AD109" s="288">
        <f>SUM(AD5:AD108)</f>
        <v>0</v>
      </c>
      <c r="AE109" s="285">
        <f>COUNTIF(AE5:AE108,"x")</f>
        <v>0</v>
      </c>
      <c r="AF109" s="285">
        <f>COUNTIF(AF5:AF108,"x")</f>
        <v>0</v>
      </c>
      <c r="AG109" s="220">
        <f>COUNTIF(AG5:AG108,"x")</f>
        <v>0</v>
      </c>
      <c r="AH109" s="220">
        <f>COUNTIF(AH5:AH108,"x")</f>
        <v>0</v>
      </c>
      <c r="AI109" s="220">
        <f>COUNTIF(AI5:AI108,"x")</f>
        <v>0</v>
      </c>
      <c r="AJ109" s="288">
        <f aca="true" t="shared" si="15" ref="AJ109:AO109">SUM(AJ5:AJ108)</f>
        <v>0</v>
      </c>
      <c r="AK109" s="288">
        <f t="shared" si="15"/>
        <v>0</v>
      </c>
      <c r="AL109" s="289">
        <f t="shared" si="15"/>
        <v>0</v>
      </c>
      <c r="AM109" s="290">
        <f t="shared" si="15"/>
        <v>0</v>
      </c>
      <c r="AN109" s="290">
        <f t="shared" si="15"/>
        <v>0</v>
      </c>
      <c r="AO109" s="290">
        <f t="shared" si="15"/>
        <v>0</v>
      </c>
      <c r="AP109" s="291"/>
      <c r="AQ109" s="239"/>
      <c r="AR109" s="239"/>
      <c r="AS109" s="288">
        <f>SUM(AS5:AS108)</f>
        <v>0</v>
      </c>
      <c r="AT109" s="290">
        <f>SUM(AT5:AT108)</f>
        <v>0</v>
      </c>
      <c r="AU109" s="207"/>
    </row>
    <row r="110" spans="1:47" s="23" customFormat="1" ht="20.25" customHeight="1">
      <c r="A110" s="165"/>
      <c r="B110" s="165"/>
      <c r="C110" s="126"/>
      <c r="D110" s="126"/>
      <c r="E110" s="126"/>
      <c r="F110" s="126"/>
      <c r="G110" s="126"/>
      <c r="H110" s="127"/>
      <c r="I110" s="127"/>
      <c r="J110" s="126"/>
      <c r="K110" s="126"/>
      <c r="L110" s="126"/>
      <c r="M110" s="126"/>
      <c r="N110" s="126"/>
      <c r="O110" s="128"/>
      <c r="P110" s="128"/>
      <c r="Q110" s="126"/>
      <c r="R110" s="126"/>
      <c r="S110" s="126"/>
      <c r="T110" s="126"/>
      <c r="U110" s="126"/>
      <c r="V110" s="128"/>
      <c r="W110" s="128"/>
      <c r="X110" s="126"/>
      <c r="Y110" s="126"/>
      <c r="Z110" s="126"/>
      <c r="AA110" s="126"/>
      <c r="AB110" s="126"/>
      <c r="AC110" s="128"/>
      <c r="AD110" s="128"/>
      <c r="AE110" s="126"/>
      <c r="AF110" s="126"/>
      <c r="AG110" s="126"/>
      <c r="AH110" s="126"/>
      <c r="AI110" s="126"/>
      <c r="AJ110" s="128"/>
      <c r="AK110" s="128"/>
      <c r="AL110" s="128"/>
      <c r="AM110" s="128"/>
      <c r="AN110" s="128"/>
      <c r="AO110" s="128"/>
      <c r="AP110" s="130"/>
      <c r="AQ110" s="240"/>
      <c r="AR110" s="240"/>
      <c r="AS110" s="240"/>
      <c r="AT110" s="240"/>
      <c r="AU110" s="29"/>
    </row>
    <row r="111" spans="1:47" ht="15">
      <c r="A111" s="399"/>
      <c r="B111" s="399"/>
      <c r="C111" s="399"/>
      <c r="D111" s="399"/>
      <c r="E111" s="399"/>
      <c r="F111" s="399"/>
      <c r="G111" s="399"/>
      <c r="H111" s="399"/>
      <c r="I111" s="399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5"/>
      <c r="AM111" s="34"/>
      <c r="AN111" s="38"/>
      <c r="AO111" s="59"/>
      <c r="AP111" s="38"/>
      <c r="AQ111" s="241"/>
      <c r="AR111" s="241"/>
      <c r="AS111" s="40"/>
      <c r="AT111" s="38"/>
      <c r="AU111" s="41"/>
    </row>
    <row r="112" spans="1:47" ht="15">
      <c r="A112" s="78"/>
      <c r="B112" s="78"/>
      <c r="C112" s="42"/>
      <c r="D112" s="42"/>
      <c r="E112" s="42"/>
      <c r="F112" s="42"/>
      <c r="G112" s="42"/>
      <c r="H112" s="69"/>
      <c r="I112" s="69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58"/>
      <c r="AM112" s="44"/>
      <c r="AN112" s="38"/>
      <c r="AO112" s="59"/>
      <c r="AP112" s="38"/>
      <c r="AQ112" s="241"/>
      <c r="AR112" s="241"/>
      <c r="AS112" s="40"/>
      <c r="AT112" s="38"/>
      <c r="AU112" s="41"/>
    </row>
    <row r="113" spans="1:47" ht="15">
      <c r="A113" s="78"/>
      <c r="B113" s="78"/>
      <c r="C113" s="62" t="s">
        <v>28</v>
      </c>
      <c r="D113" s="30"/>
      <c r="E113" s="30"/>
      <c r="F113" s="30"/>
      <c r="G113" s="30"/>
      <c r="H113" s="70"/>
      <c r="I113" s="7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1"/>
      <c r="X113" s="32"/>
      <c r="Y113" s="33" t="s">
        <v>24</v>
      </c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5"/>
      <c r="AM113" s="34"/>
      <c r="AN113" s="36"/>
      <c r="AO113" s="37"/>
      <c r="AP113" s="38"/>
      <c r="AQ113" s="241"/>
      <c r="AR113" s="242"/>
      <c r="AS113" s="40"/>
      <c r="AT113" s="38"/>
      <c r="AU113" s="41"/>
    </row>
    <row r="114" spans="1:47" ht="15">
      <c r="A114" s="166"/>
      <c r="B114" s="166"/>
      <c r="C114" s="60"/>
      <c r="D114" s="42"/>
      <c r="E114" s="42"/>
      <c r="F114" s="42"/>
      <c r="G114" s="42"/>
      <c r="H114" s="69"/>
      <c r="I114" s="69"/>
      <c r="J114" s="42"/>
      <c r="K114" s="42"/>
      <c r="L114" s="42"/>
      <c r="M114" s="42"/>
      <c r="N114" s="42"/>
      <c r="O114" s="42"/>
      <c r="P114" s="42"/>
      <c r="Q114" s="42" t="s">
        <v>32</v>
      </c>
      <c r="R114" s="42"/>
      <c r="S114" s="42"/>
      <c r="T114" s="42"/>
      <c r="U114" s="42"/>
      <c r="V114" s="42"/>
      <c r="W114" s="43"/>
      <c r="X114" s="44"/>
      <c r="Y114" s="45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7"/>
      <c r="AM114" s="46"/>
      <c r="AN114" s="38"/>
      <c r="AO114" s="48"/>
      <c r="AP114" s="38"/>
      <c r="AQ114" s="241"/>
      <c r="AR114" s="242"/>
      <c r="AS114" s="40"/>
      <c r="AT114" s="38"/>
      <c r="AU114" s="41"/>
    </row>
    <row r="115" spans="1:47" ht="15">
      <c r="A115" s="78"/>
      <c r="B115" s="78"/>
      <c r="C115" s="63"/>
      <c r="D115" s="49"/>
      <c r="E115" s="49"/>
      <c r="F115" s="49"/>
      <c r="G115" s="49"/>
      <c r="H115" s="71"/>
      <c r="I115" s="71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50"/>
      <c r="X115" s="44"/>
      <c r="Y115" s="51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3"/>
      <c r="AM115" s="52"/>
      <c r="AN115" s="54"/>
      <c r="AO115" s="55"/>
      <c r="AP115" s="38"/>
      <c r="AQ115" s="241"/>
      <c r="AR115" s="242"/>
      <c r="AS115" s="40"/>
      <c r="AT115" s="38"/>
      <c r="AU115" s="41"/>
    </row>
    <row r="116" spans="1:47" s="22" customFormat="1" ht="15">
      <c r="A116" s="78"/>
      <c r="B116" s="78"/>
      <c r="C116" s="173"/>
      <c r="D116" s="56" t="s">
        <v>25</v>
      </c>
      <c r="E116" s="42" t="s">
        <v>26</v>
      </c>
      <c r="F116" s="42"/>
      <c r="G116" s="42"/>
      <c r="H116" s="69"/>
      <c r="I116" s="69"/>
      <c r="J116" s="172"/>
      <c r="K116" s="57" t="s">
        <v>25</v>
      </c>
      <c r="L116" s="42" t="s">
        <v>27</v>
      </c>
      <c r="M116" s="42"/>
      <c r="N116" s="42"/>
      <c r="O116" s="42"/>
      <c r="P116" s="42"/>
      <c r="Q116" s="118" t="s">
        <v>32</v>
      </c>
      <c r="R116" s="57" t="s">
        <v>25</v>
      </c>
      <c r="S116" s="42" t="s">
        <v>31</v>
      </c>
      <c r="T116" s="42"/>
      <c r="U116" s="42"/>
      <c r="V116" s="42"/>
      <c r="W116" s="42"/>
      <c r="X116" s="44"/>
      <c r="Y116" s="352"/>
      <c r="Z116" s="44" t="s">
        <v>25</v>
      </c>
      <c r="AA116" s="44" t="s">
        <v>29</v>
      </c>
      <c r="AB116" s="44"/>
      <c r="AC116" s="44"/>
      <c r="AD116" s="44"/>
      <c r="AE116" s="117"/>
      <c r="AF116" s="44" t="s">
        <v>25</v>
      </c>
      <c r="AG116" s="44" t="s">
        <v>33</v>
      </c>
      <c r="AH116" s="46"/>
      <c r="AI116" s="46"/>
      <c r="AJ116" s="46"/>
      <c r="AK116" s="46"/>
      <c r="AL116" s="47"/>
      <c r="AM116" s="46"/>
      <c r="AN116" s="46"/>
      <c r="AO116" s="59"/>
      <c r="AP116" s="46"/>
      <c r="AQ116" s="241"/>
      <c r="AR116" s="241"/>
      <c r="AS116" s="94"/>
      <c r="AT116" s="46"/>
      <c r="AU116" s="42"/>
    </row>
    <row r="117" spans="1:47" ht="15">
      <c r="A117" s="97"/>
      <c r="B117" s="97"/>
      <c r="C117" s="22"/>
      <c r="D117" s="22"/>
      <c r="E117" s="22"/>
      <c r="F117" s="22"/>
      <c r="G117" s="22"/>
      <c r="H117" s="72"/>
      <c r="I117" s="7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8"/>
      <c r="AM117" s="27"/>
      <c r="AU117" s="7"/>
    </row>
    <row r="118" spans="1:39" ht="15">
      <c r="A118" s="97"/>
      <c r="B118" s="97"/>
      <c r="C118" s="7"/>
      <c r="D118" s="7"/>
      <c r="E118" s="7"/>
      <c r="F118" s="7"/>
      <c r="G118" s="7"/>
      <c r="H118" s="73"/>
      <c r="I118" s="73"/>
      <c r="J118" s="7"/>
      <c r="K118" s="7"/>
      <c r="L118" s="7"/>
      <c r="M118" s="7"/>
      <c r="N118" s="7"/>
      <c r="O118" s="2"/>
      <c r="P118" s="2"/>
      <c r="Q118" s="7"/>
      <c r="R118" s="7"/>
      <c r="S118" s="7"/>
      <c r="T118" s="7"/>
      <c r="U118" s="7"/>
      <c r="V118" s="2"/>
      <c r="W118" s="2"/>
      <c r="X118" s="8"/>
      <c r="Y118" s="8"/>
      <c r="Z118" s="8"/>
      <c r="AA118" s="8"/>
      <c r="AB118" s="8"/>
      <c r="AC118" s="9"/>
      <c r="AD118" s="9"/>
      <c r="AE118" s="8"/>
      <c r="AF118" s="8"/>
      <c r="AG118" s="8"/>
      <c r="AH118" s="8"/>
      <c r="AI118" s="8"/>
      <c r="AJ118" s="9"/>
      <c r="AK118" s="6"/>
      <c r="AL118" s="25"/>
      <c r="AM118" s="8"/>
    </row>
    <row r="119" spans="1:39" ht="15">
      <c r="A119" s="97"/>
      <c r="B119" s="97"/>
      <c r="C119" s="7"/>
      <c r="D119" s="7"/>
      <c r="E119" s="7"/>
      <c r="F119" s="7"/>
      <c r="G119" s="7"/>
      <c r="H119" s="73"/>
      <c r="I119" s="73"/>
      <c r="J119" s="7"/>
      <c r="K119" s="7"/>
      <c r="L119" s="7"/>
      <c r="M119" s="7"/>
      <c r="N119" s="7"/>
      <c r="O119" s="2"/>
      <c r="P119" s="2"/>
      <c r="Q119" s="7"/>
      <c r="R119" s="7"/>
      <c r="S119" s="7"/>
      <c r="T119" s="7"/>
      <c r="U119" s="7"/>
      <c r="V119" s="2"/>
      <c r="W119" s="2"/>
      <c r="X119" s="8"/>
      <c r="Y119" s="8"/>
      <c r="Z119" s="8"/>
      <c r="AA119" s="8"/>
      <c r="AB119" s="8"/>
      <c r="AC119" s="9"/>
      <c r="AD119" s="9"/>
      <c r="AE119" s="8"/>
      <c r="AF119" s="8"/>
      <c r="AG119" s="8"/>
      <c r="AH119" s="8"/>
      <c r="AI119" s="8"/>
      <c r="AJ119" s="9"/>
      <c r="AK119" s="6"/>
      <c r="AL119" s="25"/>
      <c r="AM119" s="8"/>
    </row>
    <row r="120" spans="1:39" ht="15">
      <c r="A120" s="97"/>
      <c r="B120" s="97"/>
      <c r="C120" s="7"/>
      <c r="D120" s="7"/>
      <c r="E120" s="7"/>
      <c r="F120" s="7"/>
      <c r="G120" s="7"/>
      <c r="H120" s="73"/>
      <c r="I120" s="73"/>
      <c r="J120" s="7"/>
      <c r="K120" s="7"/>
      <c r="L120" s="7"/>
      <c r="M120" s="7"/>
      <c r="N120" s="7"/>
      <c r="O120" s="2"/>
      <c r="P120" s="2"/>
      <c r="Q120" s="7"/>
      <c r="R120" s="7"/>
      <c r="S120" s="7"/>
      <c r="T120" s="7"/>
      <c r="U120" s="7"/>
      <c r="V120" s="2"/>
      <c r="W120" s="2"/>
      <c r="X120" s="8"/>
      <c r="Y120" s="8"/>
      <c r="Z120" s="8"/>
      <c r="AA120" s="8"/>
      <c r="AB120" s="8"/>
      <c r="AC120" s="9"/>
      <c r="AD120" s="9"/>
      <c r="AE120" s="8"/>
      <c r="AF120" s="8"/>
      <c r="AG120" s="8"/>
      <c r="AH120" s="8"/>
      <c r="AI120" s="8"/>
      <c r="AJ120" s="9"/>
      <c r="AK120" s="6"/>
      <c r="AL120" s="25"/>
      <c r="AM120" s="8"/>
    </row>
    <row r="121" spans="24:39" ht="15">
      <c r="X121" s="8"/>
      <c r="Y121" s="8"/>
      <c r="Z121" s="8"/>
      <c r="AA121" s="8"/>
      <c r="AB121" s="8"/>
      <c r="AC121" s="9"/>
      <c r="AD121" s="9"/>
      <c r="AE121" s="8"/>
      <c r="AF121" s="8"/>
      <c r="AG121" s="8"/>
      <c r="AH121" s="8"/>
      <c r="AI121" s="8"/>
      <c r="AJ121" s="9"/>
      <c r="AK121" s="6"/>
      <c r="AL121" s="25"/>
      <c r="AM121" s="8"/>
    </row>
    <row r="122" spans="24:39" ht="15">
      <c r="X122" s="8"/>
      <c r="Y122" s="8"/>
      <c r="Z122" s="8"/>
      <c r="AA122" s="8"/>
      <c r="AB122" s="8"/>
      <c r="AC122" s="9"/>
      <c r="AD122" s="9"/>
      <c r="AE122" s="8"/>
      <c r="AF122" s="8"/>
      <c r="AG122" s="8"/>
      <c r="AH122" s="8"/>
      <c r="AI122" s="8"/>
      <c r="AJ122" s="9"/>
      <c r="AK122" s="6"/>
      <c r="AL122" s="25"/>
      <c r="AM122" s="8"/>
    </row>
    <row r="123" spans="24:39" ht="15">
      <c r="X123" s="8"/>
      <c r="Y123" s="8"/>
      <c r="Z123" s="8"/>
      <c r="AA123" s="8"/>
      <c r="AB123" s="8"/>
      <c r="AC123" s="9"/>
      <c r="AD123" s="9"/>
      <c r="AE123" s="8"/>
      <c r="AF123" s="8"/>
      <c r="AG123" s="8"/>
      <c r="AH123" s="8"/>
      <c r="AI123" s="8"/>
      <c r="AJ123" s="9"/>
      <c r="AK123" s="6"/>
      <c r="AL123" s="25"/>
      <c r="AM123" s="8"/>
    </row>
    <row r="124" spans="1:3" ht="15">
      <c r="A124" s="97"/>
      <c r="B124" s="97"/>
      <c r="C124" s="7"/>
    </row>
  </sheetData>
  <sheetProtection formatRows="0" selectLockedCells="1"/>
  <protectedRanges>
    <protectedRange sqref="M5 A31:B78 V6:W29 AC6:AD30 AG6:AG30 G31:M34 F6:F34 AH6:AK108 C6:D108 A6:A8 A5:D5 H6:I30 F35:M108 O5:P30 N31:P108 F5:K5 E5:E108 R30:W30 R5:AK5 R31:AG108" name="Range2"/>
    <protectedRange password="CC3D" sqref="M5 A31:B78 V6:W29 AC6:AD30 AG6:AG30 G31:M34 F6:F34 AH6:AK108 C6:D108 A6:A8 A5:D5 H6:I30 F35:M108 O5:P30 N31:P108 F5:K5 E5:E108 R30:W30 R5:AK5 R31:AG108" name="Range1"/>
    <protectedRange sqref="AJ79:AK108 A79:B108 G79:P108 R79:AG108" name="Range2_1"/>
    <protectedRange password="CC3D" sqref="AJ79:AK108 A79:B108 G79:P108 R79:AG108" name="Range1_1"/>
    <protectedRange sqref="B6:B8 A9:B30 AQ5:AQ108" name="Range2_2_1"/>
    <protectedRange password="CC3D" sqref="B6:B8 A9:B30 AQ5:AQ108" name="Range1_2_1"/>
    <protectedRange sqref="G6:G30" name="Range2_3"/>
    <protectedRange password="CC3D" sqref="G6:G30" name="Range1_3"/>
    <protectedRange sqref="G6:G30" name="Range2_2_2"/>
    <protectedRange password="CC3D" sqref="G6:G30" name="Range1_2_2"/>
    <protectedRange sqref="J6:N30" name="Range2_8"/>
    <protectedRange password="CC3D" sqref="J6:N30" name="Range1_8"/>
    <protectedRange sqref="J6:N30" name="Range2_2_7"/>
    <protectedRange password="CC3D" sqref="J6:N30" name="Range1_2_7"/>
    <protectedRange sqref="R6:U29" name="Range2_9"/>
    <protectedRange password="CC3D" sqref="R6:U29" name="Range1_9"/>
    <protectedRange sqref="R6:U29" name="Range2_2_8"/>
    <protectedRange password="CC3D" sqref="R6:U29" name="Range1_2_8"/>
    <protectedRange sqref="X6:AB30" name="Range2_10"/>
    <protectedRange password="CC3D" sqref="X6:AB30" name="Range1_10"/>
    <protectedRange sqref="X6:AB30" name="Range2_2_9"/>
    <protectedRange password="CC3D" sqref="X6:AB30" name="Range1_2_9"/>
    <protectedRange sqref="AE6:AF30" name="Range2_11"/>
    <protectedRange password="CC3D" sqref="AE6:AF30" name="Range1_11"/>
    <protectedRange sqref="AE6:AF30" name="Range2_2_10"/>
    <protectedRange password="CC3D" sqref="AE6:AF30" name="Range1_2_10"/>
    <protectedRange sqref="AR5:AR108" name="Range2_2_1_1"/>
    <protectedRange password="CC3D" sqref="AR5:AR108" name="Range1_2_1_1"/>
    <protectedRange sqref="Q5:Q108" name="Range2_2"/>
    <protectedRange password="CC3D" sqref="Q5:Q108" name="Range1_2"/>
  </protectedRanges>
  <mergeCells count="8">
    <mergeCell ref="AQ3:AT3"/>
    <mergeCell ref="A111:I111"/>
    <mergeCell ref="C2:G2"/>
    <mergeCell ref="J2:N2"/>
    <mergeCell ref="Q2:U2"/>
    <mergeCell ref="X2:AB2"/>
    <mergeCell ref="AE2:AI2"/>
    <mergeCell ref="AL3:AO3"/>
  </mergeCells>
  <printOptions/>
  <pageMargins left="0.17" right="0.17" top="0.27" bottom="0.28" header="0.17" footer="0.16"/>
  <pageSetup fitToHeight="0" horizontalDpi="600" verticalDpi="600" orientation="landscape" paperSize="5" scale="34" r:id="rId4"/>
  <headerFooter alignWithMargins="0">
    <oddHeader>&amp;C&amp;"Arial,Bold"&amp;12District SACC Attendance 2013-2014&amp;R&amp;D &amp;T</oddHeader>
    <oddFooter>&amp;L&amp;"Arial,Bold"&amp;8Rev 2/09 A. Adkison&amp;C&amp;8&amp;Z&amp;F &amp;A&amp;R&amp;8&amp;P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>
    <tabColor rgb="FF7030A0"/>
  </sheetPr>
  <dimension ref="A1:AU124"/>
  <sheetViews>
    <sheetView zoomScale="93" zoomScaleNormal="93" zoomScalePageLayoutView="0" workbookViewId="0" topLeftCell="A1">
      <pane xSplit="2" ySplit="4" topLeftCell="C94" activePane="bottomRight" state="frozen"/>
      <selection pane="topLeft" activeCell="D3" sqref="D3:G4"/>
      <selection pane="topRight" activeCell="D3" sqref="D3:G4"/>
      <selection pane="bottomLeft" activeCell="D3" sqref="D3:G4"/>
      <selection pane="bottomRight" activeCell="D4" sqref="D4"/>
    </sheetView>
  </sheetViews>
  <sheetFormatPr defaultColWidth="15.00390625" defaultRowHeight="12.75"/>
  <cols>
    <col min="1" max="1" width="30.57421875" style="167" customWidth="1"/>
    <col min="2" max="2" width="5.00390625" style="167" bestFit="1" customWidth="1"/>
    <col min="3" max="7" width="5.57421875" style="3" customWidth="1"/>
    <col min="8" max="9" width="15.00390625" style="67" customWidth="1"/>
    <col min="10" max="10" width="4.57421875" style="3" customWidth="1"/>
    <col min="11" max="14" width="5.57421875" style="3" customWidth="1"/>
    <col min="15" max="16" width="15.00390625" style="1" customWidth="1"/>
    <col min="17" max="21" width="5.57421875" style="3" customWidth="1"/>
    <col min="22" max="23" width="15.00390625" style="1" customWidth="1"/>
    <col min="24" max="28" width="5.57421875" style="3" customWidth="1"/>
    <col min="29" max="30" width="15.00390625" style="1" customWidth="1"/>
    <col min="31" max="35" width="5.57421875" style="3" customWidth="1"/>
    <col min="36" max="36" width="15.00390625" style="1" customWidth="1"/>
    <col min="37" max="37" width="13.8515625" style="2" bestFit="1" customWidth="1"/>
    <col min="38" max="38" width="11.00390625" style="26" customWidth="1"/>
    <col min="39" max="39" width="17.7109375" style="3" customWidth="1"/>
    <col min="40" max="40" width="14.57421875" style="4" customWidth="1"/>
    <col min="41" max="41" width="18.28125" style="5" customWidth="1"/>
    <col min="42" max="42" width="1.28515625" style="4" customWidth="1"/>
    <col min="43" max="43" width="31.8515625" style="236" bestFit="1" customWidth="1"/>
    <col min="44" max="44" width="5.140625" style="236" customWidth="1"/>
    <col min="45" max="45" width="15.28125" style="6" customWidth="1"/>
    <col min="46" max="46" width="15.00390625" style="4" customWidth="1"/>
    <col min="47" max="47" width="64.57421875" style="3" customWidth="1"/>
    <col min="48" max="16384" width="15.00390625" style="3" customWidth="1"/>
  </cols>
  <sheetData>
    <row r="1" spans="1:47" ht="21" customHeight="1">
      <c r="A1" s="66" t="s">
        <v>39</v>
      </c>
      <c r="B1" s="310"/>
      <c r="C1" s="32"/>
      <c r="D1" s="32"/>
      <c r="E1" s="32"/>
      <c r="F1" s="32"/>
      <c r="G1" s="32"/>
      <c r="H1" s="311"/>
      <c r="I1" s="311"/>
      <c r="J1" s="32"/>
      <c r="K1" s="32"/>
      <c r="L1" s="32"/>
      <c r="M1" s="32"/>
      <c r="N1" s="32"/>
      <c r="O1" s="61"/>
      <c r="P1" s="61"/>
      <c r="Q1" s="32"/>
      <c r="R1" s="32"/>
      <c r="S1" s="32"/>
      <c r="T1" s="32"/>
      <c r="U1" s="32"/>
      <c r="V1" s="61"/>
      <c r="W1" s="61"/>
      <c r="X1" s="32"/>
      <c r="Y1" s="32"/>
      <c r="Z1" s="32"/>
      <c r="AA1" s="32"/>
      <c r="AB1" s="32"/>
      <c r="AC1" s="61"/>
      <c r="AD1" s="61"/>
      <c r="AE1" s="32"/>
      <c r="AF1" s="32"/>
      <c r="AG1" s="32"/>
      <c r="AH1" s="32"/>
      <c r="AI1" s="32"/>
      <c r="AJ1" s="61"/>
      <c r="AK1" s="168"/>
      <c r="AL1" s="312"/>
      <c r="AM1" s="32"/>
      <c r="AN1" s="38"/>
      <c r="AO1" s="59"/>
      <c r="AP1" s="38"/>
      <c r="AQ1" s="241"/>
      <c r="AR1" s="241"/>
      <c r="AS1" s="40"/>
      <c r="AT1" s="38"/>
      <c r="AU1" s="32"/>
    </row>
    <row r="2" spans="1:47" s="11" customFormat="1" ht="17.25" customHeight="1">
      <c r="A2" s="161"/>
      <c r="B2" s="179"/>
      <c r="C2" s="400" t="s">
        <v>18</v>
      </c>
      <c r="D2" s="401"/>
      <c r="E2" s="401"/>
      <c r="F2" s="401"/>
      <c r="G2" s="402"/>
      <c r="H2" s="68"/>
      <c r="I2" s="68"/>
      <c r="J2" s="400" t="s">
        <v>19</v>
      </c>
      <c r="K2" s="401"/>
      <c r="L2" s="401"/>
      <c r="M2" s="401"/>
      <c r="N2" s="402"/>
      <c r="O2" s="14"/>
      <c r="P2" s="14"/>
      <c r="Q2" s="400" t="s">
        <v>20</v>
      </c>
      <c r="R2" s="401"/>
      <c r="S2" s="401"/>
      <c r="T2" s="401"/>
      <c r="U2" s="402"/>
      <c r="V2" s="14"/>
      <c r="W2" s="14"/>
      <c r="X2" s="400" t="s">
        <v>21</v>
      </c>
      <c r="Y2" s="401"/>
      <c r="Z2" s="401"/>
      <c r="AA2" s="401"/>
      <c r="AB2" s="402"/>
      <c r="AC2" s="14"/>
      <c r="AD2" s="14"/>
      <c r="AE2" s="400" t="s">
        <v>22</v>
      </c>
      <c r="AF2" s="401"/>
      <c r="AG2" s="401"/>
      <c r="AH2" s="401"/>
      <c r="AI2" s="402"/>
      <c r="AJ2" s="14"/>
      <c r="AK2" s="15"/>
      <c r="AL2" s="24"/>
      <c r="AM2" s="16"/>
      <c r="AN2" s="17"/>
      <c r="AO2" s="18"/>
      <c r="AP2" s="38"/>
      <c r="AQ2" s="237"/>
      <c r="AR2" s="238"/>
      <c r="AS2" s="20"/>
      <c r="AT2" s="17"/>
      <c r="AU2" s="21"/>
    </row>
    <row r="3" spans="1:47" s="11" customFormat="1" ht="18.75">
      <c r="A3" s="162"/>
      <c r="B3" s="313"/>
      <c r="C3" s="353" t="s">
        <v>35</v>
      </c>
      <c r="D3" s="353" t="s">
        <v>35</v>
      </c>
      <c r="E3" s="116">
        <v>1</v>
      </c>
      <c r="F3" s="116">
        <v>2</v>
      </c>
      <c r="G3" s="116">
        <v>3</v>
      </c>
      <c r="H3" s="68"/>
      <c r="I3" s="68"/>
      <c r="J3" s="116">
        <v>6</v>
      </c>
      <c r="K3" s="116">
        <v>7</v>
      </c>
      <c r="L3" s="116">
        <v>8</v>
      </c>
      <c r="M3" s="116">
        <v>9</v>
      </c>
      <c r="N3" s="116">
        <v>10</v>
      </c>
      <c r="O3" s="14"/>
      <c r="P3" s="14"/>
      <c r="Q3" s="116">
        <v>13</v>
      </c>
      <c r="R3" s="116">
        <v>14</v>
      </c>
      <c r="S3" s="116">
        <v>15</v>
      </c>
      <c r="T3" s="116">
        <v>16</v>
      </c>
      <c r="U3" s="116">
        <v>17</v>
      </c>
      <c r="V3" s="14"/>
      <c r="W3" s="14"/>
      <c r="X3" s="171">
        <v>20</v>
      </c>
      <c r="Y3" s="171">
        <v>21</v>
      </c>
      <c r="Z3" s="171">
        <v>22</v>
      </c>
      <c r="AA3" s="171">
        <v>23</v>
      </c>
      <c r="AB3" s="171">
        <v>24</v>
      </c>
      <c r="AC3" s="14"/>
      <c r="AD3" s="14"/>
      <c r="AE3" s="171">
        <v>27</v>
      </c>
      <c r="AF3" s="171">
        <v>28</v>
      </c>
      <c r="AG3" s="209">
        <v>29</v>
      </c>
      <c r="AH3" s="209">
        <v>30</v>
      </c>
      <c r="AI3" s="209">
        <v>31</v>
      </c>
      <c r="AJ3" s="14"/>
      <c r="AK3" s="15"/>
      <c r="AL3" s="396" t="s">
        <v>16</v>
      </c>
      <c r="AM3" s="397"/>
      <c r="AN3" s="397"/>
      <c r="AO3" s="398"/>
      <c r="AP3" s="122"/>
      <c r="AQ3" s="396" t="s">
        <v>15</v>
      </c>
      <c r="AR3" s="397"/>
      <c r="AS3" s="397"/>
      <c r="AT3" s="398"/>
      <c r="AU3" s="65"/>
    </row>
    <row r="4" spans="1:47" s="155" customFormat="1" ht="45.75">
      <c r="A4" s="158" t="s">
        <v>0</v>
      </c>
      <c r="B4" s="138" t="s">
        <v>30</v>
      </c>
      <c r="C4" s="353" t="s">
        <v>2</v>
      </c>
      <c r="D4" s="353" t="s">
        <v>3</v>
      </c>
      <c r="E4" s="116" t="s">
        <v>4</v>
      </c>
      <c r="F4" s="116" t="s">
        <v>7</v>
      </c>
      <c r="G4" s="116" t="s">
        <v>5</v>
      </c>
      <c r="H4" s="140" t="s">
        <v>6</v>
      </c>
      <c r="I4" s="140" t="s">
        <v>8</v>
      </c>
      <c r="J4" s="139" t="s">
        <v>2</v>
      </c>
      <c r="K4" s="139" t="s">
        <v>3</v>
      </c>
      <c r="L4" s="139" t="s">
        <v>4</v>
      </c>
      <c r="M4" s="139" t="s">
        <v>7</v>
      </c>
      <c r="N4" s="139" t="s">
        <v>5</v>
      </c>
      <c r="O4" s="141" t="s">
        <v>6</v>
      </c>
      <c r="P4" s="141" t="s">
        <v>8</v>
      </c>
      <c r="Q4" s="139" t="s">
        <v>2</v>
      </c>
      <c r="R4" s="139" t="s">
        <v>3</v>
      </c>
      <c r="S4" s="139" t="s">
        <v>4</v>
      </c>
      <c r="T4" s="139" t="s">
        <v>7</v>
      </c>
      <c r="U4" s="139" t="s">
        <v>5</v>
      </c>
      <c r="V4" s="141" t="s">
        <v>6</v>
      </c>
      <c r="W4" s="215" t="s">
        <v>8</v>
      </c>
      <c r="X4" s="144" t="s">
        <v>2</v>
      </c>
      <c r="Y4" s="144" t="s">
        <v>3</v>
      </c>
      <c r="Z4" s="144" t="s">
        <v>4</v>
      </c>
      <c r="AA4" s="144" t="s">
        <v>7</v>
      </c>
      <c r="AB4" s="144" t="s">
        <v>5</v>
      </c>
      <c r="AC4" s="141" t="s">
        <v>6</v>
      </c>
      <c r="AD4" s="141" t="s">
        <v>8</v>
      </c>
      <c r="AE4" s="144" t="s">
        <v>2</v>
      </c>
      <c r="AF4" s="144" t="s">
        <v>3</v>
      </c>
      <c r="AG4" s="144" t="s">
        <v>4</v>
      </c>
      <c r="AH4" s="144" t="s">
        <v>7</v>
      </c>
      <c r="AI4" s="144" t="s">
        <v>5</v>
      </c>
      <c r="AJ4" s="141" t="s">
        <v>6</v>
      </c>
      <c r="AK4" s="141" t="s">
        <v>8</v>
      </c>
      <c r="AL4" s="142" t="s">
        <v>23</v>
      </c>
      <c r="AM4" s="143" t="s">
        <v>9</v>
      </c>
      <c r="AN4" s="143" t="s">
        <v>10</v>
      </c>
      <c r="AO4" s="156" t="s">
        <v>11</v>
      </c>
      <c r="AP4" s="145"/>
      <c r="AQ4" s="146" t="s">
        <v>0</v>
      </c>
      <c r="AR4" s="138" t="s">
        <v>30</v>
      </c>
      <c r="AS4" s="147" t="s">
        <v>14</v>
      </c>
      <c r="AT4" s="143" t="s">
        <v>17</v>
      </c>
      <c r="AU4" s="148" t="s">
        <v>12</v>
      </c>
    </row>
    <row r="5" spans="1:47" s="12" customFormat="1" ht="31.5" customHeight="1">
      <c r="A5" s="100"/>
      <c r="B5" s="100"/>
      <c r="C5" s="362"/>
      <c r="D5" s="362"/>
      <c r="E5" s="101"/>
      <c r="F5" s="101"/>
      <c r="G5" s="101"/>
      <c r="H5" s="235"/>
      <c r="I5" s="235"/>
      <c r="J5" s="101"/>
      <c r="K5" s="101"/>
      <c r="L5" s="101"/>
      <c r="M5" s="101"/>
      <c r="N5" s="101"/>
      <c r="O5" s="286"/>
      <c r="P5" s="286"/>
      <c r="Q5" s="101"/>
      <c r="R5" s="101"/>
      <c r="S5" s="101"/>
      <c r="T5" s="101"/>
      <c r="U5" s="101"/>
      <c r="V5" s="286"/>
      <c r="W5" s="296"/>
      <c r="X5" s="171"/>
      <c r="Y5" s="176"/>
      <c r="Z5" s="176"/>
      <c r="AA5" s="171"/>
      <c r="AB5" s="171"/>
      <c r="AC5" s="113"/>
      <c r="AD5" s="113"/>
      <c r="AE5" s="171"/>
      <c r="AF5" s="176"/>
      <c r="AG5" s="144"/>
      <c r="AH5" s="144"/>
      <c r="AI5" s="144"/>
      <c r="AJ5" s="113"/>
      <c r="AK5" s="113"/>
      <c r="AL5" s="114">
        <f>COUNTIF(C5:AJ5,"x")</f>
        <v>0</v>
      </c>
      <c r="AM5" s="104">
        <f aca="true" t="shared" si="0" ref="AM5:AM68">SUM(H5+O5+V5+AC5+AJ5)</f>
        <v>0</v>
      </c>
      <c r="AN5" s="104">
        <f aca="true" t="shared" si="1" ref="AN5:AN68">SUM(I5+P5+W5+AD5+AK5)</f>
        <v>0</v>
      </c>
      <c r="AO5" s="104">
        <f>AM5-AN5</f>
        <v>0</v>
      </c>
      <c r="AP5" s="124"/>
      <c r="AQ5" s="239">
        <f>IF(A5="","",A5)</f>
      </c>
      <c r="AR5" s="239">
        <f>IF(B5="","",B5)</f>
      </c>
      <c r="AS5" s="113">
        <f>IF(ISNA(VLOOKUP(AQ5,'November 2021'!$A$5:$AU$108,46,FALSE)),0,VLOOKUP(AQ5,'November 2021'!$A$5:$AU$108,46,FALSE))</f>
        <v>0</v>
      </c>
      <c r="AT5" s="104">
        <f aca="true" t="shared" si="2" ref="AT5:AT68">AS5+AO5</f>
        <v>0</v>
      </c>
      <c r="AU5" s="208"/>
    </row>
    <row r="6" spans="1:47" s="13" customFormat="1" ht="31.5" customHeight="1">
      <c r="A6" s="163"/>
      <c r="B6" s="163"/>
      <c r="C6" s="362"/>
      <c r="D6" s="362"/>
      <c r="E6" s="101"/>
      <c r="F6" s="101"/>
      <c r="G6" s="101"/>
      <c r="H6" s="235"/>
      <c r="I6" s="235"/>
      <c r="J6" s="101"/>
      <c r="K6" s="101"/>
      <c r="L6" s="101"/>
      <c r="M6" s="101"/>
      <c r="N6" s="101"/>
      <c r="O6" s="286"/>
      <c r="P6" s="286"/>
      <c r="Q6" s="101"/>
      <c r="R6" s="101"/>
      <c r="S6" s="101"/>
      <c r="T6" s="101"/>
      <c r="U6" s="101"/>
      <c r="V6" s="286"/>
      <c r="W6" s="296"/>
      <c r="X6" s="171"/>
      <c r="Y6" s="176"/>
      <c r="Z6" s="176"/>
      <c r="AA6" s="144"/>
      <c r="AB6" s="171"/>
      <c r="AC6" s="113"/>
      <c r="AD6" s="113"/>
      <c r="AE6" s="144"/>
      <c r="AF6" s="176"/>
      <c r="AG6" s="144"/>
      <c r="AH6" s="144"/>
      <c r="AI6" s="144"/>
      <c r="AJ6" s="113"/>
      <c r="AK6" s="113"/>
      <c r="AL6" s="114">
        <f aca="true" t="shared" si="3" ref="AL6:AL69">COUNTIF(C6:AJ6,"x")</f>
        <v>0</v>
      </c>
      <c r="AM6" s="104">
        <f t="shared" si="0"/>
        <v>0</v>
      </c>
      <c r="AN6" s="104">
        <f t="shared" si="1"/>
        <v>0</v>
      </c>
      <c r="AO6" s="104">
        <f aca="true" t="shared" si="4" ref="AO6:AO69">AM6-AN6</f>
        <v>0</v>
      </c>
      <c r="AP6" s="124"/>
      <c r="AQ6" s="239">
        <f aca="true" t="shared" si="5" ref="AQ6:AQ69">IF(A6="","",A6)</f>
      </c>
      <c r="AR6" s="239">
        <f aca="true" t="shared" si="6" ref="AR6:AR69">IF(B6="","",B6)</f>
      </c>
      <c r="AS6" s="113">
        <f>IF(ISNA(VLOOKUP(AQ6,'November 2021'!$A$5:$AU$108,46,FALSE)),0,VLOOKUP(AQ6,'November 2021'!$A$5:$AU$108,46,FALSE))</f>
        <v>0</v>
      </c>
      <c r="AT6" s="104">
        <f t="shared" si="2"/>
        <v>0</v>
      </c>
      <c r="AU6" s="208"/>
    </row>
    <row r="7" spans="1:47" s="23" customFormat="1" ht="30.75" customHeight="1">
      <c r="A7" s="100"/>
      <c r="B7" s="314"/>
      <c r="C7" s="362"/>
      <c r="D7" s="363"/>
      <c r="E7" s="307"/>
      <c r="F7" s="307"/>
      <c r="G7" s="307"/>
      <c r="H7" s="315"/>
      <c r="I7" s="315"/>
      <c r="J7" s="307"/>
      <c r="K7" s="307"/>
      <c r="L7" s="307"/>
      <c r="M7" s="307"/>
      <c r="N7" s="307"/>
      <c r="O7" s="306"/>
      <c r="P7" s="306"/>
      <c r="Q7" s="316"/>
      <c r="R7" s="307"/>
      <c r="S7" s="307"/>
      <c r="T7" s="307"/>
      <c r="U7" s="307"/>
      <c r="V7" s="306"/>
      <c r="W7" s="321"/>
      <c r="X7" s="144"/>
      <c r="Y7" s="176"/>
      <c r="Z7" s="176"/>
      <c r="AA7" s="171"/>
      <c r="AB7" s="171"/>
      <c r="AC7" s="293"/>
      <c r="AD7" s="293"/>
      <c r="AE7" s="171"/>
      <c r="AF7" s="176"/>
      <c r="AG7" s="144"/>
      <c r="AH7" s="144"/>
      <c r="AI7" s="144"/>
      <c r="AJ7" s="293"/>
      <c r="AK7" s="293"/>
      <c r="AL7" s="114">
        <f t="shared" si="3"/>
        <v>0</v>
      </c>
      <c r="AM7" s="104">
        <f t="shared" si="0"/>
        <v>0</v>
      </c>
      <c r="AN7" s="104">
        <f t="shared" si="1"/>
        <v>0</v>
      </c>
      <c r="AO7" s="104">
        <f t="shared" si="4"/>
        <v>0</v>
      </c>
      <c r="AP7" s="124"/>
      <c r="AQ7" s="239">
        <f t="shared" si="5"/>
      </c>
      <c r="AR7" s="239">
        <f t="shared" si="6"/>
      </c>
      <c r="AS7" s="113">
        <f>IF(ISNA(VLOOKUP(AQ7,'November 2021'!$A$5:$AU$108,46,FALSE)),0,VLOOKUP(AQ7,'November 2021'!$A$5:$AU$108,46,FALSE))</f>
        <v>0</v>
      </c>
      <c r="AT7" s="104">
        <f t="shared" si="2"/>
        <v>0</v>
      </c>
      <c r="AU7" s="309"/>
    </row>
    <row r="8" spans="1:47" s="12" customFormat="1" ht="31.5" customHeight="1">
      <c r="A8" s="100"/>
      <c r="B8" s="100"/>
      <c r="C8" s="362"/>
      <c r="D8" s="362"/>
      <c r="E8" s="101"/>
      <c r="F8" s="101"/>
      <c r="G8" s="101"/>
      <c r="H8" s="235"/>
      <c r="I8" s="235"/>
      <c r="J8" s="101"/>
      <c r="K8" s="101"/>
      <c r="L8" s="101"/>
      <c r="M8" s="101"/>
      <c r="N8" s="101"/>
      <c r="O8" s="286"/>
      <c r="P8" s="286"/>
      <c r="Q8" s="101"/>
      <c r="R8" s="101"/>
      <c r="S8" s="101"/>
      <c r="T8" s="101"/>
      <c r="U8" s="101"/>
      <c r="V8" s="286"/>
      <c r="W8" s="296"/>
      <c r="X8" s="171"/>
      <c r="Y8" s="176"/>
      <c r="Z8" s="176"/>
      <c r="AA8" s="144"/>
      <c r="AB8" s="171"/>
      <c r="AC8" s="113"/>
      <c r="AD8" s="113"/>
      <c r="AE8" s="144"/>
      <c r="AF8" s="176"/>
      <c r="AG8" s="144"/>
      <c r="AH8" s="144"/>
      <c r="AI8" s="144"/>
      <c r="AJ8" s="113"/>
      <c r="AK8" s="113"/>
      <c r="AL8" s="114">
        <f t="shared" si="3"/>
        <v>0</v>
      </c>
      <c r="AM8" s="104">
        <f t="shared" si="0"/>
        <v>0</v>
      </c>
      <c r="AN8" s="104">
        <f t="shared" si="1"/>
        <v>0</v>
      </c>
      <c r="AO8" s="104">
        <f t="shared" si="4"/>
        <v>0</v>
      </c>
      <c r="AP8" s="124"/>
      <c r="AQ8" s="239">
        <f t="shared" si="5"/>
      </c>
      <c r="AR8" s="239">
        <f t="shared" si="6"/>
      </c>
      <c r="AS8" s="113">
        <f>IF(ISNA(VLOOKUP(AQ8,'November 2021'!$A$5:$AU$108,46,FALSE)),0,VLOOKUP(AQ8,'November 2021'!$A$5:$AU$108,46,FALSE))</f>
        <v>0</v>
      </c>
      <c r="AT8" s="104">
        <f t="shared" si="2"/>
        <v>0</v>
      </c>
      <c r="AU8" s="208"/>
    </row>
    <row r="9" spans="1:47" s="12" customFormat="1" ht="31.5" customHeight="1">
      <c r="A9" s="100"/>
      <c r="B9" s="100"/>
      <c r="C9" s="362"/>
      <c r="D9" s="362"/>
      <c r="E9" s="101"/>
      <c r="F9" s="101"/>
      <c r="G9" s="101"/>
      <c r="H9" s="235"/>
      <c r="I9" s="235"/>
      <c r="J9" s="101"/>
      <c r="K9" s="101"/>
      <c r="L9" s="101"/>
      <c r="M9" s="101"/>
      <c r="N9" s="101"/>
      <c r="O9" s="286"/>
      <c r="P9" s="286"/>
      <c r="Q9" s="101"/>
      <c r="R9" s="101"/>
      <c r="S9" s="101"/>
      <c r="T9" s="101"/>
      <c r="U9" s="101"/>
      <c r="V9" s="286"/>
      <c r="W9" s="296"/>
      <c r="X9" s="171"/>
      <c r="Y9" s="176"/>
      <c r="Z9" s="176"/>
      <c r="AA9" s="171"/>
      <c r="AB9" s="171"/>
      <c r="AC9" s="113"/>
      <c r="AD9" s="113"/>
      <c r="AE9" s="171"/>
      <c r="AF9" s="176"/>
      <c r="AG9" s="144"/>
      <c r="AH9" s="144"/>
      <c r="AI9" s="144"/>
      <c r="AJ9" s="113"/>
      <c r="AK9" s="113"/>
      <c r="AL9" s="114">
        <f t="shared" si="3"/>
        <v>0</v>
      </c>
      <c r="AM9" s="104">
        <f t="shared" si="0"/>
        <v>0</v>
      </c>
      <c r="AN9" s="104">
        <f t="shared" si="1"/>
        <v>0</v>
      </c>
      <c r="AO9" s="104">
        <f t="shared" si="4"/>
        <v>0</v>
      </c>
      <c r="AP9" s="124"/>
      <c r="AQ9" s="239">
        <f t="shared" si="5"/>
      </c>
      <c r="AR9" s="239">
        <f t="shared" si="6"/>
      </c>
      <c r="AS9" s="113">
        <f>IF(ISNA(VLOOKUP(AQ9,'November 2021'!$A$5:$AU$108,46,FALSE)),0,VLOOKUP(AQ9,'November 2021'!$A$5:$AU$108,46,FALSE))</f>
        <v>0</v>
      </c>
      <c r="AT9" s="104">
        <f t="shared" si="2"/>
        <v>0</v>
      </c>
      <c r="AU9" s="208"/>
    </row>
    <row r="10" spans="1:47" s="13" customFormat="1" ht="31.5" customHeight="1">
      <c r="A10" s="100"/>
      <c r="B10" s="100"/>
      <c r="C10" s="362"/>
      <c r="D10" s="362"/>
      <c r="E10" s="101"/>
      <c r="F10" s="101"/>
      <c r="G10" s="101"/>
      <c r="H10" s="235"/>
      <c r="I10" s="235"/>
      <c r="J10" s="101"/>
      <c r="K10" s="101"/>
      <c r="L10" s="101"/>
      <c r="M10" s="101"/>
      <c r="N10" s="101"/>
      <c r="O10" s="286"/>
      <c r="P10" s="286"/>
      <c r="Q10" s="101"/>
      <c r="R10" s="101"/>
      <c r="S10" s="101"/>
      <c r="T10" s="101"/>
      <c r="U10" s="101"/>
      <c r="V10" s="286"/>
      <c r="W10" s="296"/>
      <c r="X10" s="144"/>
      <c r="Y10" s="176"/>
      <c r="Z10" s="176"/>
      <c r="AA10" s="144"/>
      <c r="AB10" s="171"/>
      <c r="AC10" s="113"/>
      <c r="AD10" s="113"/>
      <c r="AE10" s="144"/>
      <c r="AF10" s="176"/>
      <c r="AG10" s="144"/>
      <c r="AH10" s="144"/>
      <c r="AI10" s="144"/>
      <c r="AJ10" s="113"/>
      <c r="AK10" s="113"/>
      <c r="AL10" s="114">
        <f t="shared" si="3"/>
        <v>0</v>
      </c>
      <c r="AM10" s="104">
        <f t="shared" si="0"/>
        <v>0</v>
      </c>
      <c r="AN10" s="104">
        <f t="shared" si="1"/>
        <v>0</v>
      </c>
      <c r="AO10" s="104">
        <f t="shared" si="4"/>
        <v>0</v>
      </c>
      <c r="AP10" s="124"/>
      <c r="AQ10" s="239">
        <f t="shared" si="5"/>
      </c>
      <c r="AR10" s="239">
        <f t="shared" si="6"/>
      </c>
      <c r="AS10" s="113">
        <f>IF(ISNA(VLOOKUP(AQ10,'November 2021'!$A$5:$AU$108,46,FALSE)),0,VLOOKUP(AQ10,'November 2021'!$A$5:$AU$108,46,FALSE))</f>
        <v>0</v>
      </c>
      <c r="AT10" s="104">
        <f t="shared" si="2"/>
        <v>0</v>
      </c>
      <c r="AU10" s="208"/>
    </row>
    <row r="11" spans="1:47" s="13" customFormat="1" ht="31.5" customHeight="1">
      <c r="A11" s="100"/>
      <c r="B11" s="100"/>
      <c r="C11" s="362"/>
      <c r="D11" s="362"/>
      <c r="E11" s="101"/>
      <c r="F11" s="101"/>
      <c r="G11" s="101"/>
      <c r="H11" s="235"/>
      <c r="I11" s="235"/>
      <c r="J11" s="101"/>
      <c r="K11" s="101"/>
      <c r="L11" s="101"/>
      <c r="M11" s="101"/>
      <c r="N11" s="101"/>
      <c r="O11" s="286"/>
      <c r="P11" s="286"/>
      <c r="Q11" s="101"/>
      <c r="R11" s="101"/>
      <c r="S11" s="101"/>
      <c r="T11" s="101"/>
      <c r="U11" s="101"/>
      <c r="V11" s="286"/>
      <c r="W11" s="296"/>
      <c r="X11" s="171"/>
      <c r="Y11" s="176"/>
      <c r="Z11" s="176"/>
      <c r="AA11" s="171"/>
      <c r="AB11" s="171"/>
      <c r="AC11" s="113"/>
      <c r="AD11" s="113"/>
      <c r="AE11" s="171"/>
      <c r="AF11" s="176"/>
      <c r="AG11" s="144"/>
      <c r="AH11" s="144"/>
      <c r="AI11" s="144"/>
      <c r="AJ11" s="113"/>
      <c r="AK11" s="113"/>
      <c r="AL11" s="114">
        <f t="shared" si="3"/>
        <v>0</v>
      </c>
      <c r="AM11" s="104">
        <f t="shared" si="0"/>
        <v>0</v>
      </c>
      <c r="AN11" s="104">
        <f t="shared" si="1"/>
        <v>0</v>
      </c>
      <c r="AO11" s="104">
        <f t="shared" si="4"/>
        <v>0</v>
      </c>
      <c r="AP11" s="124"/>
      <c r="AQ11" s="239">
        <f t="shared" si="5"/>
      </c>
      <c r="AR11" s="239">
        <f t="shared" si="6"/>
      </c>
      <c r="AS11" s="113">
        <f>IF(ISNA(VLOOKUP(AQ11,'November 2021'!$A$5:$AU$108,46,FALSE)),0,VLOOKUP(AQ11,'November 2021'!$A$5:$AU$108,46,FALSE))</f>
        <v>0</v>
      </c>
      <c r="AT11" s="104">
        <f t="shared" si="2"/>
        <v>0</v>
      </c>
      <c r="AU11" s="208"/>
    </row>
    <row r="12" spans="1:47" s="12" customFormat="1" ht="31.5" customHeight="1">
      <c r="A12" s="100"/>
      <c r="B12" s="100"/>
      <c r="C12" s="362"/>
      <c r="D12" s="362"/>
      <c r="E12" s="101"/>
      <c r="F12" s="101"/>
      <c r="G12" s="101"/>
      <c r="H12" s="235"/>
      <c r="I12" s="235"/>
      <c r="J12" s="101"/>
      <c r="K12" s="101"/>
      <c r="L12" s="101"/>
      <c r="M12" s="101"/>
      <c r="N12" s="101"/>
      <c r="O12" s="286"/>
      <c r="P12" s="286"/>
      <c r="Q12" s="101"/>
      <c r="R12" s="101"/>
      <c r="S12" s="101"/>
      <c r="T12" s="101"/>
      <c r="U12" s="101"/>
      <c r="V12" s="286"/>
      <c r="W12" s="296"/>
      <c r="X12" s="171"/>
      <c r="Y12" s="176"/>
      <c r="Z12" s="176"/>
      <c r="AA12" s="144"/>
      <c r="AB12" s="171"/>
      <c r="AC12" s="113"/>
      <c r="AD12" s="113"/>
      <c r="AE12" s="144"/>
      <c r="AF12" s="176"/>
      <c r="AG12" s="144"/>
      <c r="AH12" s="144"/>
      <c r="AI12" s="144"/>
      <c r="AJ12" s="113"/>
      <c r="AK12" s="113"/>
      <c r="AL12" s="114">
        <f t="shared" si="3"/>
        <v>0</v>
      </c>
      <c r="AM12" s="104">
        <f t="shared" si="0"/>
        <v>0</v>
      </c>
      <c r="AN12" s="104">
        <f t="shared" si="1"/>
        <v>0</v>
      </c>
      <c r="AO12" s="104">
        <f t="shared" si="4"/>
        <v>0</v>
      </c>
      <c r="AP12" s="124"/>
      <c r="AQ12" s="239">
        <f t="shared" si="5"/>
      </c>
      <c r="AR12" s="239">
        <f t="shared" si="6"/>
      </c>
      <c r="AS12" s="113">
        <f>IF(ISNA(VLOOKUP(AQ12,'November 2021'!$A$5:$AU$108,46,FALSE)),0,VLOOKUP(AQ12,'November 2021'!$A$5:$AU$108,46,FALSE))</f>
        <v>0</v>
      </c>
      <c r="AT12" s="104">
        <f t="shared" si="2"/>
        <v>0</v>
      </c>
      <c r="AU12" s="208"/>
    </row>
    <row r="13" spans="1:47" s="12" customFormat="1" ht="31.5" customHeight="1">
      <c r="A13" s="100"/>
      <c r="B13" s="100"/>
      <c r="C13" s="362"/>
      <c r="D13" s="362"/>
      <c r="E13" s="101"/>
      <c r="F13" s="101"/>
      <c r="G13" s="101"/>
      <c r="H13" s="235"/>
      <c r="I13" s="235"/>
      <c r="J13" s="101"/>
      <c r="K13" s="101"/>
      <c r="L13" s="101"/>
      <c r="M13" s="101"/>
      <c r="N13" s="101"/>
      <c r="O13" s="286"/>
      <c r="P13" s="286"/>
      <c r="Q13" s="101"/>
      <c r="R13" s="101"/>
      <c r="S13" s="101"/>
      <c r="T13" s="101"/>
      <c r="U13" s="101"/>
      <c r="V13" s="286"/>
      <c r="W13" s="296"/>
      <c r="X13" s="144"/>
      <c r="Y13" s="176"/>
      <c r="Z13" s="176"/>
      <c r="AA13" s="171"/>
      <c r="AB13" s="171"/>
      <c r="AC13" s="113"/>
      <c r="AD13" s="113"/>
      <c r="AE13" s="171"/>
      <c r="AF13" s="176"/>
      <c r="AG13" s="144"/>
      <c r="AH13" s="144"/>
      <c r="AI13" s="144"/>
      <c r="AJ13" s="113"/>
      <c r="AK13" s="113"/>
      <c r="AL13" s="114">
        <f t="shared" si="3"/>
        <v>0</v>
      </c>
      <c r="AM13" s="104">
        <f t="shared" si="0"/>
        <v>0</v>
      </c>
      <c r="AN13" s="104">
        <f t="shared" si="1"/>
        <v>0</v>
      </c>
      <c r="AO13" s="104">
        <f t="shared" si="4"/>
        <v>0</v>
      </c>
      <c r="AP13" s="124"/>
      <c r="AQ13" s="239">
        <f t="shared" si="5"/>
      </c>
      <c r="AR13" s="239">
        <f t="shared" si="6"/>
      </c>
      <c r="AS13" s="113">
        <f>IF(ISNA(VLOOKUP(AQ13,'November 2021'!$A$5:$AU$108,46,FALSE)),0,VLOOKUP(AQ13,'November 2021'!$A$5:$AU$108,46,FALSE))</f>
        <v>0</v>
      </c>
      <c r="AT13" s="104">
        <f t="shared" si="2"/>
        <v>0</v>
      </c>
      <c r="AU13" s="208"/>
    </row>
    <row r="14" spans="1:47" s="13" customFormat="1" ht="31.5" customHeight="1">
      <c r="A14" s="100"/>
      <c r="B14" s="100"/>
      <c r="C14" s="362"/>
      <c r="D14" s="362"/>
      <c r="E14" s="101"/>
      <c r="F14" s="101"/>
      <c r="G14" s="101"/>
      <c r="H14" s="235"/>
      <c r="I14" s="235"/>
      <c r="J14" s="101"/>
      <c r="K14" s="101"/>
      <c r="L14" s="101"/>
      <c r="M14" s="101"/>
      <c r="N14" s="101"/>
      <c r="O14" s="286"/>
      <c r="P14" s="286"/>
      <c r="Q14" s="101"/>
      <c r="R14" s="101"/>
      <c r="S14" s="101"/>
      <c r="T14" s="101"/>
      <c r="U14" s="101"/>
      <c r="V14" s="286"/>
      <c r="W14" s="296"/>
      <c r="X14" s="171"/>
      <c r="Y14" s="176"/>
      <c r="Z14" s="176"/>
      <c r="AA14" s="144"/>
      <c r="AB14" s="171"/>
      <c r="AC14" s="113"/>
      <c r="AD14" s="113"/>
      <c r="AE14" s="144"/>
      <c r="AF14" s="176"/>
      <c r="AG14" s="144"/>
      <c r="AH14" s="144"/>
      <c r="AI14" s="144"/>
      <c r="AJ14" s="113"/>
      <c r="AK14" s="113"/>
      <c r="AL14" s="114">
        <f t="shared" si="3"/>
        <v>0</v>
      </c>
      <c r="AM14" s="104">
        <f t="shared" si="0"/>
        <v>0</v>
      </c>
      <c r="AN14" s="104">
        <f t="shared" si="1"/>
        <v>0</v>
      </c>
      <c r="AO14" s="104">
        <f t="shared" si="4"/>
        <v>0</v>
      </c>
      <c r="AP14" s="124"/>
      <c r="AQ14" s="239">
        <f t="shared" si="5"/>
      </c>
      <c r="AR14" s="239">
        <f t="shared" si="6"/>
      </c>
      <c r="AS14" s="113">
        <f>IF(ISNA(VLOOKUP(AQ14,'November 2021'!$A$5:$AU$108,46,FALSE)),0,VLOOKUP(AQ14,'November 2021'!$A$5:$AU$108,46,FALSE))</f>
        <v>0</v>
      </c>
      <c r="AT14" s="104">
        <f t="shared" si="2"/>
        <v>0</v>
      </c>
      <c r="AU14" s="208"/>
    </row>
    <row r="15" spans="1:47" s="13" customFormat="1" ht="31.5" customHeight="1">
      <c r="A15" s="100"/>
      <c r="B15" s="100"/>
      <c r="C15" s="362"/>
      <c r="D15" s="362"/>
      <c r="E15" s="101"/>
      <c r="F15" s="101"/>
      <c r="G15" s="101"/>
      <c r="H15" s="235"/>
      <c r="I15" s="235"/>
      <c r="J15" s="101"/>
      <c r="K15" s="101"/>
      <c r="L15" s="101"/>
      <c r="M15" s="101"/>
      <c r="N15" s="101"/>
      <c r="O15" s="286"/>
      <c r="P15" s="286"/>
      <c r="Q15" s="101"/>
      <c r="R15" s="101"/>
      <c r="S15" s="101"/>
      <c r="T15" s="101"/>
      <c r="U15" s="101"/>
      <c r="V15" s="286"/>
      <c r="W15" s="296"/>
      <c r="X15" s="171"/>
      <c r="Y15" s="176"/>
      <c r="Z15" s="176"/>
      <c r="AA15" s="171"/>
      <c r="AB15" s="171"/>
      <c r="AC15" s="113"/>
      <c r="AD15" s="113"/>
      <c r="AE15" s="171"/>
      <c r="AF15" s="176"/>
      <c r="AG15" s="144"/>
      <c r="AH15" s="144"/>
      <c r="AI15" s="144"/>
      <c r="AJ15" s="113"/>
      <c r="AK15" s="113"/>
      <c r="AL15" s="114">
        <f t="shared" si="3"/>
        <v>0</v>
      </c>
      <c r="AM15" s="104">
        <f t="shared" si="0"/>
        <v>0</v>
      </c>
      <c r="AN15" s="104">
        <f t="shared" si="1"/>
        <v>0</v>
      </c>
      <c r="AO15" s="104">
        <f t="shared" si="4"/>
        <v>0</v>
      </c>
      <c r="AP15" s="124"/>
      <c r="AQ15" s="239">
        <f t="shared" si="5"/>
      </c>
      <c r="AR15" s="239">
        <f t="shared" si="6"/>
      </c>
      <c r="AS15" s="113">
        <f>IF(ISNA(VLOOKUP(AQ15,'November 2021'!$A$5:$AU$108,46,FALSE)),0,VLOOKUP(AQ15,'November 2021'!$A$5:$AU$108,46,FALSE))</f>
        <v>0</v>
      </c>
      <c r="AT15" s="104">
        <f t="shared" si="2"/>
        <v>0</v>
      </c>
      <c r="AU15" s="208"/>
    </row>
    <row r="16" spans="1:47" s="12" customFormat="1" ht="31.5" customHeight="1">
      <c r="A16" s="100"/>
      <c r="B16" s="100"/>
      <c r="C16" s="362"/>
      <c r="D16" s="362"/>
      <c r="E16" s="101"/>
      <c r="F16" s="101"/>
      <c r="G16" s="101"/>
      <c r="H16" s="235"/>
      <c r="I16" s="235"/>
      <c r="J16" s="101"/>
      <c r="K16" s="101"/>
      <c r="L16" s="101"/>
      <c r="M16" s="101"/>
      <c r="N16" s="101"/>
      <c r="O16" s="286"/>
      <c r="P16" s="286"/>
      <c r="Q16" s="101"/>
      <c r="R16" s="101"/>
      <c r="S16" s="101"/>
      <c r="T16" s="101"/>
      <c r="U16" s="101"/>
      <c r="V16" s="286"/>
      <c r="W16" s="296"/>
      <c r="X16" s="144"/>
      <c r="Y16" s="176"/>
      <c r="Z16" s="176"/>
      <c r="AA16" s="144"/>
      <c r="AB16" s="171"/>
      <c r="AC16" s="113"/>
      <c r="AD16" s="113"/>
      <c r="AE16" s="144"/>
      <c r="AF16" s="176"/>
      <c r="AG16" s="144"/>
      <c r="AH16" s="144"/>
      <c r="AI16" s="144"/>
      <c r="AJ16" s="113"/>
      <c r="AK16" s="113"/>
      <c r="AL16" s="114">
        <f t="shared" si="3"/>
        <v>0</v>
      </c>
      <c r="AM16" s="104">
        <f t="shared" si="0"/>
        <v>0</v>
      </c>
      <c r="AN16" s="104">
        <f t="shared" si="1"/>
        <v>0</v>
      </c>
      <c r="AO16" s="104">
        <f t="shared" si="4"/>
        <v>0</v>
      </c>
      <c r="AP16" s="124"/>
      <c r="AQ16" s="239">
        <f t="shared" si="5"/>
      </c>
      <c r="AR16" s="239">
        <f t="shared" si="6"/>
      </c>
      <c r="AS16" s="113">
        <f>IF(ISNA(VLOOKUP(AQ16,'November 2021'!$A$5:$AU$108,46,FALSE)),0,VLOOKUP(AQ16,'November 2021'!$A$5:$AU$108,46,FALSE))</f>
        <v>0</v>
      </c>
      <c r="AT16" s="104">
        <f t="shared" si="2"/>
        <v>0</v>
      </c>
      <c r="AU16" s="208"/>
    </row>
    <row r="17" spans="1:47" s="13" customFormat="1" ht="31.5" customHeight="1">
      <c r="A17" s="100"/>
      <c r="B17" s="100"/>
      <c r="C17" s="362"/>
      <c r="D17" s="362"/>
      <c r="E17" s="101"/>
      <c r="F17" s="101"/>
      <c r="G17" s="101"/>
      <c r="H17" s="235"/>
      <c r="I17" s="235"/>
      <c r="J17" s="101"/>
      <c r="K17" s="101"/>
      <c r="L17" s="101"/>
      <c r="M17" s="101"/>
      <c r="N17" s="101"/>
      <c r="O17" s="286"/>
      <c r="P17" s="286"/>
      <c r="Q17" s="101"/>
      <c r="R17" s="101"/>
      <c r="S17" s="101"/>
      <c r="T17" s="101"/>
      <c r="U17" s="101"/>
      <c r="V17" s="286"/>
      <c r="W17" s="296"/>
      <c r="X17" s="171"/>
      <c r="Y17" s="176"/>
      <c r="Z17" s="176"/>
      <c r="AA17" s="171"/>
      <c r="AB17" s="171"/>
      <c r="AC17" s="113"/>
      <c r="AD17" s="113"/>
      <c r="AE17" s="171"/>
      <c r="AF17" s="176"/>
      <c r="AG17" s="144"/>
      <c r="AH17" s="144"/>
      <c r="AI17" s="144"/>
      <c r="AJ17" s="113"/>
      <c r="AK17" s="113"/>
      <c r="AL17" s="114">
        <f t="shared" si="3"/>
        <v>0</v>
      </c>
      <c r="AM17" s="104">
        <f t="shared" si="0"/>
        <v>0</v>
      </c>
      <c r="AN17" s="104">
        <f t="shared" si="1"/>
        <v>0</v>
      </c>
      <c r="AO17" s="104">
        <f t="shared" si="4"/>
        <v>0</v>
      </c>
      <c r="AP17" s="124"/>
      <c r="AQ17" s="239">
        <f t="shared" si="5"/>
      </c>
      <c r="AR17" s="239">
        <f t="shared" si="6"/>
      </c>
      <c r="AS17" s="113">
        <f>IF(ISNA(VLOOKUP(AQ17,'November 2021'!$A$5:$AU$108,46,FALSE)),0,VLOOKUP(AQ17,'November 2021'!$A$5:$AU$108,46,FALSE))</f>
        <v>0</v>
      </c>
      <c r="AT17" s="104">
        <f t="shared" si="2"/>
        <v>0</v>
      </c>
      <c r="AU17" s="208"/>
    </row>
    <row r="18" spans="1:47" s="12" customFormat="1" ht="31.5" customHeight="1">
      <c r="A18" s="100"/>
      <c r="B18" s="100"/>
      <c r="C18" s="362"/>
      <c r="D18" s="362"/>
      <c r="E18" s="101"/>
      <c r="F18" s="101"/>
      <c r="G18" s="101"/>
      <c r="H18" s="235"/>
      <c r="I18" s="235"/>
      <c r="J18" s="101"/>
      <c r="K18" s="101"/>
      <c r="L18" s="101"/>
      <c r="M18" s="101"/>
      <c r="N18" s="101"/>
      <c r="O18" s="286"/>
      <c r="P18" s="286"/>
      <c r="Q18" s="101"/>
      <c r="R18" s="101"/>
      <c r="S18" s="101"/>
      <c r="T18" s="101"/>
      <c r="U18" s="101"/>
      <c r="V18" s="286"/>
      <c r="W18" s="296"/>
      <c r="X18" s="171"/>
      <c r="Y18" s="176"/>
      <c r="Z18" s="176"/>
      <c r="AA18" s="144"/>
      <c r="AB18" s="171"/>
      <c r="AC18" s="113"/>
      <c r="AD18" s="113"/>
      <c r="AE18" s="144"/>
      <c r="AF18" s="176"/>
      <c r="AG18" s="144"/>
      <c r="AH18" s="144"/>
      <c r="AI18" s="144"/>
      <c r="AJ18" s="113"/>
      <c r="AK18" s="113"/>
      <c r="AL18" s="114">
        <f t="shared" si="3"/>
        <v>0</v>
      </c>
      <c r="AM18" s="104">
        <f t="shared" si="0"/>
        <v>0</v>
      </c>
      <c r="AN18" s="104">
        <f t="shared" si="1"/>
        <v>0</v>
      </c>
      <c r="AO18" s="104">
        <f t="shared" si="4"/>
        <v>0</v>
      </c>
      <c r="AP18" s="124"/>
      <c r="AQ18" s="239">
        <f t="shared" si="5"/>
      </c>
      <c r="AR18" s="239">
        <f t="shared" si="6"/>
      </c>
      <c r="AS18" s="113">
        <f>IF(ISNA(VLOOKUP(AQ18,'November 2021'!$A$5:$AU$108,46,FALSE)),0,VLOOKUP(AQ18,'November 2021'!$A$5:$AU$108,46,FALSE))</f>
        <v>0</v>
      </c>
      <c r="AT18" s="104">
        <f t="shared" si="2"/>
        <v>0</v>
      </c>
      <c r="AU18" s="208"/>
    </row>
    <row r="19" spans="1:47" s="13" customFormat="1" ht="31.5" customHeight="1">
      <c r="A19" s="100"/>
      <c r="B19" s="100"/>
      <c r="C19" s="362"/>
      <c r="D19" s="362"/>
      <c r="E19" s="101"/>
      <c r="F19" s="101"/>
      <c r="G19" s="101"/>
      <c r="H19" s="235"/>
      <c r="I19" s="235"/>
      <c r="J19" s="101"/>
      <c r="K19" s="101"/>
      <c r="L19" s="101"/>
      <c r="M19" s="101"/>
      <c r="N19" s="101"/>
      <c r="O19" s="286"/>
      <c r="P19" s="286"/>
      <c r="Q19" s="101"/>
      <c r="R19" s="101"/>
      <c r="S19" s="101"/>
      <c r="T19" s="101"/>
      <c r="U19" s="101"/>
      <c r="V19" s="286"/>
      <c r="W19" s="296"/>
      <c r="X19" s="144"/>
      <c r="Y19" s="176"/>
      <c r="Z19" s="176"/>
      <c r="AA19" s="171"/>
      <c r="AB19" s="171"/>
      <c r="AC19" s="113"/>
      <c r="AD19" s="113"/>
      <c r="AE19" s="171"/>
      <c r="AF19" s="176"/>
      <c r="AG19" s="144"/>
      <c r="AH19" s="144"/>
      <c r="AI19" s="144"/>
      <c r="AJ19" s="113"/>
      <c r="AK19" s="113"/>
      <c r="AL19" s="114">
        <f t="shared" si="3"/>
        <v>0</v>
      </c>
      <c r="AM19" s="104">
        <f t="shared" si="0"/>
        <v>0</v>
      </c>
      <c r="AN19" s="104">
        <f t="shared" si="1"/>
        <v>0</v>
      </c>
      <c r="AO19" s="104">
        <f t="shared" si="4"/>
        <v>0</v>
      </c>
      <c r="AP19" s="124"/>
      <c r="AQ19" s="239">
        <f t="shared" si="5"/>
      </c>
      <c r="AR19" s="239">
        <f t="shared" si="6"/>
      </c>
      <c r="AS19" s="113">
        <f>IF(ISNA(VLOOKUP(AQ19,'November 2021'!$A$5:$AU$108,46,FALSE)),0,VLOOKUP(AQ19,'November 2021'!$A$5:$AU$108,46,FALSE))</f>
        <v>0</v>
      </c>
      <c r="AT19" s="104">
        <f t="shared" si="2"/>
        <v>0</v>
      </c>
      <c r="AU19" s="208"/>
    </row>
    <row r="20" spans="1:47" s="12" customFormat="1" ht="31.5" customHeight="1">
      <c r="A20" s="100"/>
      <c r="B20" s="100"/>
      <c r="C20" s="362"/>
      <c r="D20" s="362"/>
      <c r="E20" s="101"/>
      <c r="F20" s="101"/>
      <c r="G20" s="101"/>
      <c r="H20" s="235"/>
      <c r="I20" s="235"/>
      <c r="J20" s="101"/>
      <c r="K20" s="101"/>
      <c r="L20" s="101"/>
      <c r="M20" s="101"/>
      <c r="N20" s="101"/>
      <c r="O20" s="286"/>
      <c r="P20" s="286"/>
      <c r="Q20" s="101"/>
      <c r="R20" s="101"/>
      <c r="S20" s="101"/>
      <c r="T20" s="101"/>
      <c r="U20" s="101"/>
      <c r="V20" s="286"/>
      <c r="W20" s="296"/>
      <c r="X20" s="171"/>
      <c r="Y20" s="176"/>
      <c r="Z20" s="176"/>
      <c r="AA20" s="144"/>
      <c r="AB20" s="171"/>
      <c r="AC20" s="113"/>
      <c r="AD20" s="113"/>
      <c r="AE20" s="144"/>
      <c r="AF20" s="176"/>
      <c r="AG20" s="144"/>
      <c r="AH20" s="144"/>
      <c r="AI20" s="144"/>
      <c r="AJ20" s="113"/>
      <c r="AK20" s="113"/>
      <c r="AL20" s="114">
        <f t="shared" si="3"/>
        <v>0</v>
      </c>
      <c r="AM20" s="104">
        <f t="shared" si="0"/>
        <v>0</v>
      </c>
      <c r="AN20" s="104">
        <f t="shared" si="1"/>
        <v>0</v>
      </c>
      <c r="AO20" s="104">
        <f t="shared" si="4"/>
        <v>0</v>
      </c>
      <c r="AP20" s="124"/>
      <c r="AQ20" s="239">
        <f t="shared" si="5"/>
      </c>
      <c r="AR20" s="239">
        <f t="shared" si="6"/>
      </c>
      <c r="AS20" s="113">
        <f>IF(ISNA(VLOOKUP(AQ20,'November 2021'!$A$5:$AU$108,46,FALSE)),0,VLOOKUP(AQ20,'November 2021'!$A$5:$AU$108,46,FALSE))</f>
        <v>0</v>
      </c>
      <c r="AT20" s="104">
        <f t="shared" si="2"/>
        <v>0</v>
      </c>
      <c r="AU20" s="208"/>
    </row>
    <row r="21" spans="1:47" s="13" customFormat="1" ht="31.5" customHeight="1">
      <c r="A21" s="100"/>
      <c r="B21" s="100"/>
      <c r="C21" s="362"/>
      <c r="D21" s="362"/>
      <c r="E21" s="101"/>
      <c r="F21" s="101"/>
      <c r="G21" s="101"/>
      <c r="H21" s="235"/>
      <c r="I21" s="235"/>
      <c r="J21" s="101"/>
      <c r="K21" s="101"/>
      <c r="L21" s="101"/>
      <c r="M21" s="101"/>
      <c r="N21" s="101"/>
      <c r="O21" s="286"/>
      <c r="P21" s="286"/>
      <c r="Q21" s="101"/>
      <c r="R21" s="101"/>
      <c r="S21" s="101"/>
      <c r="T21" s="101"/>
      <c r="U21" s="101"/>
      <c r="V21" s="286"/>
      <c r="W21" s="296"/>
      <c r="X21" s="171"/>
      <c r="Y21" s="176"/>
      <c r="Z21" s="176"/>
      <c r="AA21" s="171"/>
      <c r="AB21" s="171"/>
      <c r="AC21" s="113"/>
      <c r="AD21" s="113"/>
      <c r="AE21" s="171"/>
      <c r="AF21" s="176"/>
      <c r="AG21" s="144"/>
      <c r="AH21" s="144"/>
      <c r="AI21" s="144"/>
      <c r="AJ21" s="113"/>
      <c r="AK21" s="113"/>
      <c r="AL21" s="114">
        <f t="shared" si="3"/>
        <v>0</v>
      </c>
      <c r="AM21" s="104">
        <f t="shared" si="0"/>
        <v>0</v>
      </c>
      <c r="AN21" s="104">
        <f t="shared" si="1"/>
        <v>0</v>
      </c>
      <c r="AO21" s="104">
        <f t="shared" si="4"/>
        <v>0</v>
      </c>
      <c r="AP21" s="124"/>
      <c r="AQ21" s="239">
        <f t="shared" si="5"/>
      </c>
      <c r="AR21" s="239">
        <f t="shared" si="6"/>
      </c>
      <c r="AS21" s="113">
        <f>IF(ISNA(VLOOKUP(AQ21,'November 2021'!$A$5:$AU$108,46,FALSE)),0,VLOOKUP(AQ21,'November 2021'!$A$5:$AU$108,46,FALSE))</f>
        <v>0</v>
      </c>
      <c r="AT21" s="104">
        <f t="shared" si="2"/>
        <v>0</v>
      </c>
      <c r="AU21" s="208"/>
    </row>
    <row r="22" spans="1:47" s="12" customFormat="1" ht="31.5" customHeight="1">
      <c r="A22" s="100"/>
      <c r="B22" s="100"/>
      <c r="C22" s="362"/>
      <c r="D22" s="362"/>
      <c r="E22" s="101"/>
      <c r="F22" s="101"/>
      <c r="G22" s="101"/>
      <c r="H22" s="235"/>
      <c r="I22" s="235"/>
      <c r="J22" s="101"/>
      <c r="K22" s="101"/>
      <c r="L22" s="101"/>
      <c r="M22" s="101"/>
      <c r="N22" s="101"/>
      <c r="O22" s="286"/>
      <c r="P22" s="286"/>
      <c r="Q22" s="101"/>
      <c r="R22" s="101"/>
      <c r="S22" s="101"/>
      <c r="T22" s="101"/>
      <c r="U22" s="101"/>
      <c r="V22" s="286"/>
      <c r="W22" s="296"/>
      <c r="X22" s="144"/>
      <c r="Y22" s="176"/>
      <c r="Z22" s="176"/>
      <c r="AA22" s="144"/>
      <c r="AB22" s="171"/>
      <c r="AC22" s="113"/>
      <c r="AD22" s="113"/>
      <c r="AE22" s="144"/>
      <c r="AF22" s="176"/>
      <c r="AG22" s="144"/>
      <c r="AH22" s="144"/>
      <c r="AI22" s="144"/>
      <c r="AJ22" s="113"/>
      <c r="AK22" s="113"/>
      <c r="AL22" s="114">
        <f t="shared" si="3"/>
        <v>0</v>
      </c>
      <c r="AM22" s="104">
        <f t="shared" si="0"/>
        <v>0</v>
      </c>
      <c r="AN22" s="104">
        <f t="shared" si="1"/>
        <v>0</v>
      </c>
      <c r="AO22" s="104">
        <f t="shared" si="4"/>
        <v>0</v>
      </c>
      <c r="AP22" s="124"/>
      <c r="AQ22" s="239">
        <f t="shared" si="5"/>
      </c>
      <c r="AR22" s="239">
        <f t="shared" si="6"/>
      </c>
      <c r="AS22" s="113">
        <f>IF(ISNA(VLOOKUP(AQ22,'November 2021'!$A$5:$AU$108,46,FALSE)),0,VLOOKUP(AQ22,'November 2021'!$A$5:$AU$108,46,FALSE))</f>
        <v>0</v>
      </c>
      <c r="AT22" s="104">
        <f t="shared" si="2"/>
        <v>0</v>
      </c>
      <c r="AU22" s="208"/>
    </row>
    <row r="23" spans="1:47" s="12" customFormat="1" ht="31.5" customHeight="1">
      <c r="A23" s="100"/>
      <c r="B23" s="100"/>
      <c r="C23" s="362"/>
      <c r="D23" s="362"/>
      <c r="E23" s="101"/>
      <c r="F23" s="101"/>
      <c r="G23" s="101"/>
      <c r="H23" s="235"/>
      <c r="I23" s="235"/>
      <c r="J23" s="101"/>
      <c r="K23" s="101"/>
      <c r="L23" s="101"/>
      <c r="M23" s="101"/>
      <c r="N23" s="101"/>
      <c r="O23" s="286"/>
      <c r="P23" s="286"/>
      <c r="Q23" s="101"/>
      <c r="R23" s="101"/>
      <c r="S23" s="101"/>
      <c r="T23" s="101"/>
      <c r="U23" s="101"/>
      <c r="V23" s="286"/>
      <c r="W23" s="296"/>
      <c r="X23" s="171"/>
      <c r="Y23" s="176"/>
      <c r="Z23" s="176"/>
      <c r="AA23" s="171"/>
      <c r="AB23" s="171"/>
      <c r="AC23" s="113"/>
      <c r="AD23" s="113"/>
      <c r="AE23" s="171"/>
      <c r="AF23" s="176"/>
      <c r="AG23" s="144"/>
      <c r="AH23" s="144"/>
      <c r="AI23" s="144"/>
      <c r="AJ23" s="113"/>
      <c r="AK23" s="113"/>
      <c r="AL23" s="114">
        <f t="shared" si="3"/>
        <v>0</v>
      </c>
      <c r="AM23" s="104">
        <f t="shared" si="0"/>
        <v>0</v>
      </c>
      <c r="AN23" s="104">
        <f t="shared" si="1"/>
        <v>0</v>
      </c>
      <c r="AO23" s="104">
        <f t="shared" si="4"/>
        <v>0</v>
      </c>
      <c r="AP23" s="124"/>
      <c r="AQ23" s="239">
        <f t="shared" si="5"/>
      </c>
      <c r="AR23" s="239">
        <f t="shared" si="6"/>
      </c>
      <c r="AS23" s="113">
        <f>IF(ISNA(VLOOKUP(AQ23,'November 2021'!$A$5:$AU$108,46,FALSE)),0,VLOOKUP(AQ23,'November 2021'!$A$5:$AU$108,46,FALSE))</f>
        <v>0</v>
      </c>
      <c r="AT23" s="104">
        <f t="shared" si="2"/>
        <v>0</v>
      </c>
      <c r="AU23" s="208"/>
    </row>
    <row r="24" spans="1:47" s="12" customFormat="1" ht="31.5" customHeight="1">
      <c r="A24" s="100"/>
      <c r="B24" s="100"/>
      <c r="C24" s="362"/>
      <c r="D24" s="362"/>
      <c r="E24" s="101"/>
      <c r="F24" s="101"/>
      <c r="G24" s="101"/>
      <c r="H24" s="235"/>
      <c r="I24" s="235"/>
      <c r="J24" s="101"/>
      <c r="K24" s="101"/>
      <c r="L24" s="101"/>
      <c r="M24" s="101"/>
      <c r="N24" s="101"/>
      <c r="O24" s="286"/>
      <c r="P24" s="286"/>
      <c r="Q24" s="101"/>
      <c r="R24" s="101"/>
      <c r="S24" s="101"/>
      <c r="T24" s="101"/>
      <c r="U24" s="101"/>
      <c r="V24" s="286"/>
      <c r="W24" s="296"/>
      <c r="X24" s="171"/>
      <c r="Y24" s="176"/>
      <c r="Z24" s="176"/>
      <c r="AA24" s="144"/>
      <c r="AB24" s="171"/>
      <c r="AC24" s="113"/>
      <c r="AD24" s="113"/>
      <c r="AE24" s="144"/>
      <c r="AF24" s="176"/>
      <c r="AG24" s="144"/>
      <c r="AH24" s="144"/>
      <c r="AI24" s="144"/>
      <c r="AJ24" s="113"/>
      <c r="AK24" s="113"/>
      <c r="AL24" s="114">
        <f t="shared" si="3"/>
        <v>0</v>
      </c>
      <c r="AM24" s="104">
        <f t="shared" si="0"/>
        <v>0</v>
      </c>
      <c r="AN24" s="104">
        <f t="shared" si="1"/>
        <v>0</v>
      </c>
      <c r="AO24" s="104">
        <f t="shared" si="4"/>
        <v>0</v>
      </c>
      <c r="AP24" s="124"/>
      <c r="AQ24" s="239">
        <f t="shared" si="5"/>
      </c>
      <c r="AR24" s="239">
        <f t="shared" si="6"/>
      </c>
      <c r="AS24" s="113">
        <f>IF(ISNA(VLOOKUP(AQ24,'November 2021'!$A$5:$AU$108,46,FALSE)),0,VLOOKUP(AQ24,'November 2021'!$A$5:$AU$108,46,FALSE))</f>
        <v>0</v>
      </c>
      <c r="AT24" s="104">
        <f t="shared" si="2"/>
        <v>0</v>
      </c>
      <c r="AU24" s="208"/>
    </row>
    <row r="25" spans="1:47" s="13" customFormat="1" ht="31.5" customHeight="1">
      <c r="A25" s="100"/>
      <c r="B25" s="100"/>
      <c r="C25" s="362"/>
      <c r="D25" s="362"/>
      <c r="E25" s="101"/>
      <c r="F25" s="101"/>
      <c r="G25" s="101"/>
      <c r="H25" s="235"/>
      <c r="I25" s="235"/>
      <c r="J25" s="101"/>
      <c r="K25" s="101"/>
      <c r="L25" s="101"/>
      <c r="M25" s="101"/>
      <c r="N25" s="101"/>
      <c r="O25" s="286"/>
      <c r="P25" s="286"/>
      <c r="Q25" s="101"/>
      <c r="R25" s="101"/>
      <c r="S25" s="101"/>
      <c r="T25" s="101"/>
      <c r="U25" s="101"/>
      <c r="V25" s="286"/>
      <c r="W25" s="296"/>
      <c r="X25" s="144"/>
      <c r="Y25" s="176"/>
      <c r="Z25" s="176"/>
      <c r="AA25" s="171"/>
      <c r="AB25" s="171"/>
      <c r="AC25" s="113"/>
      <c r="AD25" s="113"/>
      <c r="AE25" s="171"/>
      <c r="AF25" s="176"/>
      <c r="AG25" s="144"/>
      <c r="AH25" s="144"/>
      <c r="AI25" s="144"/>
      <c r="AJ25" s="113"/>
      <c r="AK25" s="113"/>
      <c r="AL25" s="114">
        <f t="shared" si="3"/>
        <v>0</v>
      </c>
      <c r="AM25" s="104">
        <f t="shared" si="0"/>
        <v>0</v>
      </c>
      <c r="AN25" s="104">
        <f t="shared" si="1"/>
        <v>0</v>
      </c>
      <c r="AO25" s="104">
        <f t="shared" si="4"/>
        <v>0</v>
      </c>
      <c r="AP25" s="124"/>
      <c r="AQ25" s="239">
        <f t="shared" si="5"/>
      </c>
      <c r="AR25" s="239">
        <f t="shared" si="6"/>
      </c>
      <c r="AS25" s="113">
        <f>IF(ISNA(VLOOKUP(AQ25,'November 2021'!$A$5:$AU$108,46,FALSE)),0,VLOOKUP(AQ25,'November 2021'!$A$5:$AU$108,46,FALSE))</f>
        <v>0</v>
      </c>
      <c r="AT25" s="104">
        <f t="shared" si="2"/>
        <v>0</v>
      </c>
      <c r="AU25" s="208"/>
    </row>
    <row r="26" spans="1:47" s="12" customFormat="1" ht="31.5" customHeight="1">
      <c r="A26" s="100"/>
      <c r="B26" s="100"/>
      <c r="C26" s="362"/>
      <c r="D26" s="362"/>
      <c r="E26" s="101"/>
      <c r="F26" s="101"/>
      <c r="G26" s="101"/>
      <c r="H26" s="235"/>
      <c r="I26" s="235"/>
      <c r="J26" s="101"/>
      <c r="K26" s="101"/>
      <c r="L26" s="101"/>
      <c r="M26" s="101"/>
      <c r="N26" s="101"/>
      <c r="O26" s="286"/>
      <c r="P26" s="286"/>
      <c r="Q26" s="101"/>
      <c r="R26" s="101"/>
      <c r="S26" s="101"/>
      <c r="T26" s="101"/>
      <c r="U26" s="101"/>
      <c r="V26" s="286"/>
      <c r="W26" s="296"/>
      <c r="X26" s="171"/>
      <c r="Y26" s="176"/>
      <c r="Z26" s="176"/>
      <c r="AA26" s="144"/>
      <c r="AB26" s="171"/>
      <c r="AC26" s="113"/>
      <c r="AD26" s="113"/>
      <c r="AE26" s="144"/>
      <c r="AF26" s="176"/>
      <c r="AG26" s="144"/>
      <c r="AH26" s="144"/>
      <c r="AI26" s="144"/>
      <c r="AJ26" s="113"/>
      <c r="AK26" s="113"/>
      <c r="AL26" s="114">
        <f t="shared" si="3"/>
        <v>0</v>
      </c>
      <c r="AM26" s="104">
        <f t="shared" si="0"/>
        <v>0</v>
      </c>
      <c r="AN26" s="104">
        <f t="shared" si="1"/>
        <v>0</v>
      </c>
      <c r="AO26" s="104">
        <f t="shared" si="4"/>
        <v>0</v>
      </c>
      <c r="AP26" s="124"/>
      <c r="AQ26" s="239">
        <f t="shared" si="5"/>
      </c>
      <c r="AR26" s="239">
        <f t="shared" si="6"/>
      </c>
      <c r="AS26" s="113">
        <f>IF(ISNA(VLOOKUP(AQ26,'November 2021'!$A$5:$AU$108,46,FALSE)),0,VLOOKUP(AQ26,'November 2021'!$A$5:$AU$108,46,FALSE))</f>
        <v>0</v>
      </c>
      <c r="AT26" s="104">
        <f t="shared" si="2"/>
        <v>0</v>
      </c>
      <c r="AU26" s="208"/>
    </row>
    <row r="27" spans="1:47" s="13" customFormat="1" ht="31.5" customHeight="1">
      <c r="A27" s="100"/>
      <c r="B27" s="100"/>
      <c r="C27" s="362"/>
      <c r="D27" s="362"/>
      <c r="E27" s="101"/>
      <c r="F27" s="101"/>
      <c r="G27" s="101"/>
      <c r="H27" s="235"/>
      <c r="I27" s="235"/>
      <c r="J27" s="101"/>
      <c r="K27" s="101"/>
      <c r="L27" s="101"/>
      <c r="M27" s="101"/>
      <c r="N27" s="101"/>
      <c r="O27" s="286"/>
      <c r="P27" s="286"/>
      <c r="Q27" s="101"/>
      <c r="R27" s="101"/>
      <c r="S27" s="101"/>
      <c r="T27" s="101"/>
      <c r="U27" s="101"/>
      <c r="V27" s="286"/>
      <c r="W27" s="296"/>
      <c r="X27" s="171"/>
      <c r="Y27" s="176"/>
      <c r="Z27" s="176"/>
      <c r="AA27" s="171"/>
      <c r="AB27" s="171"/>
      <c r="AC27" s="113"/>
      <c r="AD27" s="113"/>
      <c r="AE27" s="171"/>
      <c r="AF27" s="176"/>
      <c r="AG27" s="144"/>
      <c r="AH27" s="144"/>
      <c r="AI27" s="144"/>
      <c r="AJ27" s="113"/>
      <c r="AK27" s="113"/>
      <c r="AL27" s="114">
        <f t="shared" si="3"/>
        <v>0</v>
      </c>
      <c r="AM27" s="104">
        <f t="shared" si="0"/>
        <v>0</v>
      </c>
      <c r="AN27" s="104">
        <f t="shared" si="1"/>
        <v>0</v>
      </c>
      <c r="AO27" s="104">
        <f t="shared" si="4"/>
        <v>0</v>
      </c>
      <c r="AP27" s="124"/>
      <c r="AQ27" s="239">
        <f t="shared" si="5"/>
      </c>
      <c r="AR27" s="239">
        <f t="shared" si="6"/>
      </c>
      <c r="AS27" s="113">
        <f>IF(ISNA(VLOOKUP(AQ27,'November 2021'!$A$5:$AU$108,46,FALSE)),0,VLOOKUP(AQ27,'November 2021'!$A$5:$AU$108,46,FALSE))</f>
        <v>0</v>
      </c>
      <c r="AT27" s="104">
        <f t="shared" si="2"/>
        <v>0</v>
      </c>
      <c r="AU27" s="208"/>
    </row>
    <row r="28" spans="1:47" s="12" customFormat="1" ht="31.5" customHeight="1">
      <c r="A28" s="100"/>
      <c r="B28" s="100"/>
      <c r="C28" s="362"/>
      <c r="D28" s="362"/>
      <c r="E28" s="101"/>
      <c r="F28" s="101"/>
      <c r="G28" s="101"/>
      <c r="H28" s="235"/>
      <c r="I28" s="235"/>
      <c r="J28" s="101"/>
      <c r="K28" s="101"/>
      <c r="L28" s="101"/>
      <c r="M28" s="101"/>
      <c r="N28" s="101"/>
      <c r="O28" s="286"/>
      <c r="P28" s="286"/>
      <c r="Q28" s="101"/>
      <c r="R28" s="101"/>
      <c r="S28" s="101"/>
      <c r="T28" s="101"/>
      <c r="U28" s="101"/>
      <c r="V28" s="286"/>
      <c r="W28" s="296"/>
      <c r="X28" s="144"/>
      <c r="Y28" s="176"/>
      <c r="Z28" s="176"/>
      <c r="AA28" s="144"/>
      <c r="AB28" s="171"/>
      <c r="AC28" s="113"/>
      <c r="AD28" s="113"/>
      <c r="AE28" s="144"/>
      <c r="AF28" s="176"/>
      <c r="AG28" s="144"/>
      <c r="AH28" s="144"/>
      <c r="AI28" s="144"/>
      <c r="AJ28" s="113"/>
      <c r="AK28" s="113"/>
      <c r="AL28" s="114">
        <f t="shared" si="3"/>
        <v>0</v>
      </c>
      <c r="AM28" s="104">
        <f t="shared" si="0"/>
        <v>0</v>
      </c>
      <c r="AN28" s="104">
        <f t="shared" si="1"/>
        <v>0</v>
      </c>
      <c r="AO28" s="104">
        <f t="shared" si="4"/>
        <v>0</v>
      </c>
      <c r="AP28" s="124"/>
      <c r="AQ28" s="239">
        <f t="shared" si="5"/>
      </c>
      <c r="AR28" s="239">
        <f t="shared" si="6"/>
      </c>
      <c r="AS28" s="113">
        <f>IF(ISNA(VLOOKUP(AQ28,'November 2021'!$A$5:$AU$108,46,FALSE)),0,VLOOKUP(AQ28,'November 2021'!$A$5:$AU$108,46,FALSE))</f>
        <v>0</v>
      </c>
      <c r="AT28" s="104">
        <f t="shared" si="2"/>
        <v>0</v>
      </c>
      <c r="AU28" s="208"/>
    </row>
    <row r="29" spans="1:47" s="13" customFormat="1" ht="31.5" customHeight="1">
      <c r="A29" s="100"/>
      <c r="B29" s="100"/>
      <c r="C29" s="362"/>
      <c r="D29" s="362"/>
      <c r="E29" s="101"/>
      <c r="F29" s="101"/>
      <c r="G29" s="101"/>
      <c r="H29" s="235"/>
      <c r="I29" s="235"/>
      <c r="J29" s="101"/>
      <c r="K29" s="101"/>
      <c r="L29" s="101"/>
      <c r="M29" s="101"/>
      <c r="N29" s="101"/>
      <c r="O29" s="286"/>
      <c r="P29" s="286"/>
      <c r="Q29" s="101"/>
      <c r="R29" s="101"/>
      <c r="S29" s="101"/>
      <c r="T29" s="101"/>
      <c r="U29" s="101"/>
      <c r="V29" s="286"/>
      <c r="W29" s="296"/>
      <c r="X29" s="171"/>
      <c r="Y29" s="176"/>
      <c r="Z29" s="176"/>
      <c r="AA29" s="171"/>
      <c r="AB29" s="171"/>
      <c r="AC29" s="113"/>
      <c r="AD29" s="113"/>
      <c r="AE29" s="171"/>
      <c r="AF29" s="176"/>
      <c r="AG29" s="144"/>
      <c r="AH29" s="144"/>
      <c r="AI29" s="144"/>
      <c r="AJ29" s="113"/>
      <c r="AK29" s="113"/>
      <c r="AL29" s="114">
        <f t="shared" si="3"/>
        <v>0</v>
      </c>
      <c r="AM29" s="104">
        <f t="shared" si="0"/>
        <v>0</v>
      </c>
      <c r="AN29" s="104">
        <f t="shared" si="1"/>
        <v>0</v>
      </c>
      <c r="AO29" s="104">
        <f t="shared" si="4"/>
        <v>0</v>
      </c>
      <c r="AP29" s="124"/>
      <c r="AQ29" s="239">
        <f t="shared" si="5"/>
      </c>
      <c r="AR29" s="239">
        <f t="shared" si="6"/>
      </c>
      <c r="AS29" s="113">
        <f>IF(ISNA(VLOOKUP(AQ29,'November 2021'!$A$5:$AU$108,46,FALSE)),0,VLOOKUP(AQ29,'November 2021'!$A$5:$AU$108,46,FALSE))</f>
        <v>0</v>
      </c>
      <c r="AT29" s="104">
        <f t="shared" si="2"/>
        <v>0</v>
      </c>
      <c r="AU29" s="208"/>
    </row>
    <row r="30" spans="1:47" s="12" customFormat="1" ht="31.5" customHeight="1">
      <c r="A30" s="100"/>
      <c r="B30" s="100"/>
      <c r="C30" s="362"/>
      <c r="D30" s="362"/>
      <c r="E30" s="101"/>
      <c r="F30" s="101"/>
      <c r="G30" s="101"/>
      <c r="H30" s="235"/>
      <c r="I30" s="235"/>
      <c r="J30" s="101"/>
      <c r="K30" s="101"/>
      <c r="L30" s="101"/>
      <c r="M30" s="101"/>
      <c r="N30" s="101"/>
      <c r="O30" s="286"/>
      <c r="P30" s="286"/>
      <c r="Q30" s="101"/>
      <c r="R30" s="101"/>
      <c r="S30" s="101"/>
      <c r="T30" s="101"/>
      <c r="U30" s="101"/>
      <c r="V30" s="286"/>
      <c r="W30" s="296"/>
      <c r="X30" s="171"/>
      <c r="Y30" s="176"/>
      <c r="Z30" s="176"/>
      <c r="AA30" s="144"/>
      <c r="AB30" s="171"/>
      <c r="AC30" s="113"/>
      <c r="AD30" s="113"/>
      <c r="AE30" s="144"/>
      <c r="AF30" s="176"/>
      <c r="AG30" s="144"/>
      <c r="AH30" s="144"/>
      <c r="AI30" s="144"/>
      <c r="AJ30" s="113"/>
      <c r="AK30" s="113"/>
      <c r="AL30" s="114">
        <f t="shared" si="3"/>
        <v>0</v>
      </c>
      <c r="AM30" s="104">
        <f t="shared" si="0"/>
        <v>0</v>
      </c>
      <c r="AN30" s="104">
        <f t="shared" si="1"/>
        <v>0</v>
      </c>
      <c r="AO30" s="104">
        <f t="shared" si="4"/>
        <v>0</v>
      </c>
      <c r="AP30" s="124"/>
      <c r="AQ30" s="239">
        <f t="shared" si="5"/>
      </c>
      <c r="AR30" s="239">
        <f t="shared" si="6"/>
      </c>
      <c r="AS30" s="113">
        <f>IF(ISNA(VLOOKUP(AQ30,'November 2021'!$A$5:$AU$108,46,FALSE)),0,VLOOKUP(AQ30,'November 2021'!$A$5:$AU$108,46,FALSE))</f>
        <v>0</v>
      </c>
      <c r="AT30" s="104">
        <f t="shared" si="2"/>
        <v>0</v>
      </c>
      <c r="AU30" s="208"/>
    </row>
    <row r="31" spans="1:47" s="13" customFormat="1" ht="31.5" customHeight="1">
      <c r="A31" s="100"/>
      <c r="B31" s="100"/>
      <c r="C31" s="362"/>
      <c r="D31" s="362"/>
      <c r="E31" s="101"/>
      <c r="F31" s="101"/>
      <c r="G31" s="101"/>
      <c r="H31" s="235"/>
      <c r="I31" s="235"/>
      <c r="J31" s="101"/>
      <c r="K31" s="101"/>
      <c r="L31" s="101"/>
      <c r="M31" s="101"/>
      <c r="N31" s="101"/>
      <c r="O31" s="286"/>
      <c r="P31" s="286"/>
      <c r="Q31" s="101"/>
      <c r="R31" s="101"/>
      <c r="S31" s="101"/>
      <c r="T31" s="101"/>
      <c r="U31" s="101"/>
      <c r="V31" s="286"/>
      <c r="W31" s="296"/>
      <c r="X31" s="144"/>
      <c r="Y31" s="176"/>
      <c r="Z31" s="176"/>
      <c r="AA31" s="171"/>
      <c r="AB31" s="171"/>
      <c r="AC31" s="113"/>
      <c r="AD31" s="113"/>
      <c r="AE31" s="171"/>
      <c r="AF31" s="176"/>
      <c r="AG31" s="144"/>
      <c r="AH31" s="144"/>
      <c r="AI31" s="144"/>
      <c r="AJ31" s="113"/>
      <c r="AK31" s="113"/>
      <c r="AL31" s="114">
        <f t="shared" si="3"/>
        <v>0</v>
      </c>
      <c r="AM31" s="104">
        <f t="shared" si="0"/>
        <v>0</v>
      </c>
      <c r="AN31" s="104">
        <f t="shared" si="1"/>
        <v>0</v>
      </c>
      <c r="AO31" s="104">
        <f t="shared" si="4"/>
        <v>0</v>
      </c>
      <c r="AP31" s="124"/>
      <c r="AQ31" s="239">
        <f t="shared" si="5"/>
      </c>
      <c r="AR31" s="239">
        <f t="shared" si="6"/>
      </c>
      <c r="AS31" s="113">
        <f>IF(ISNA(VLOOKUP(AQ31,'November 2021'!$A$5:$AU$108,46,FALSE)),0,VLOOKUP(AQ31,'November 2021'!$A$5:$AU$108,46,FALSE))</f>
        <v>0</v>
      </c>
      <c r="AT31" s="104">
        <f t="shared" si="2"/>
        <v>0</v>
      </c>
      <c r="AU31" s="208"/>
    </row>
    <row r="32" spans="1:47" s="12" customFormat="1" ht="31.5" customHeight="1">
      <c r="A32" s="100"/>
      <c r="B32" s="100"/>
      <c r="C32" s="362"/>
      <c r="D32" s="362"/>
      <c r="E32" s="101"/>
      <c r="F32" s="101"/>
      <c r="G32" s="101"/>
      <c r="H32" s="235"/>
      <c r="I32" s="235"/>
      <c r="J32" s="101"/>
      <c r="K32" s="101"/>
      <c r="L32" s="101"/>
      <c r="M32" s="101"/>
      <c r="N32" s="101"/>
      <c r="O32" s="286"/>
      <c r="P32" s="286"/>
      <c r="Q32" s="101"/>
      <c r="R32" s="101"/>
      <c r="S32" s="101"/>
      <c r="T32" s="101"/>
      <c r="U32" s="101"/>
      <c r="V32" s="286"/>
      <c r="W32" s="296"/>
      <c r="X32" s="171"/>
      <c r="Y32" s="176"/>
      <c r="Z32" s="176"/>
      <c r="AA32" s="144"/>
      <c r="AB32" s="171"/>
      <c r="AC32" s="113"/>
      <c r="AD32" s="113"/>
      <c r="AE32" s="144"/>
      <c r="AF32" s="176"/>
      <c r="AG32" s="144"/>
      <c r="AH32" s="144"/>
      <c r="AI32" s="144"/>
      <c r="AJ32" s="113"/>
      <c r="AK32" s="113"/>
      <c r="AL32" s="114">
        <f t="shared" si="3"/>
        <v>0</v>
      </c>
      <c r="AM32" s="104">
        <f t="shared" si="0"/>
        <v>0</v>
      </c>
      <c r="AN32" s="104">
        <f t="shared" si="1"/>
        <v>0</v>
      </c>
      <c r="AO32" s="104">
        <f t="shared" si="4"/>
        <v>0</v>
      </c>
      <c r="AP32" s="124"/>
      <c r="AQ32" s="239">
        <f t="shared" si="5"/>
      </c>
      <c r="AR32" s="239">
        <f t="shared" si="6"/>
      </c>
      <c r="AS32" s="113">
        <f>IF(ISNA(VLOOKUP(AQ32,'November 2021'!$A$5:$AU$108,46,FALSE)),0,VLOOKUP(AQ32,'November 2021'!$A$5:$AU$108,46,FALSE))</f>
        <v>0</v>
      </c>
      <c r="AT32" s="104">
        <f t="shared" si="2"/>
        <v>0</v>
      </c>
      <c r="AU32" s="208"/>
    </row>
    <row r="33" spans="1:47" s="13" customFormat="1" ht="31.5" customHeight="1">
      <c r="A33" s="100"/>
      <c r="B33" s="100"/>
      <c r="C33" s="362"/>
      <c r="D33" s="362"/>
      <c r="E33" s="101"/>
      <c r="F33" s="101"/>
      <c r="G33" s="101"/>
      <c r="H33" s="235"/>
      <c r="I33" s="235"/>
      <c r="J33" s="101"/>
      <c r="K33" s="101"/>
      <c r="L33" s="101"/>
      <c r="M33" s="101"/>
      <c r="N33" s="101"/>
      <c r="O33" s="286"/>
      <c r="P33" s="286"/>
      <c r="Q33" s="101"/>
      <c r="R33" s="101"/>
      <c r="S33" s="101"/>
      <c r="T33" s="101"/>
      <c r="U33" s="101"/>
      <c r="V33" s="286"/>
      <c r="W33" s="296"/>
      <c r="X33" s="171"/>
      <c r="Y33" s="176"/>
      <c r="Z33" s="176"/>
      <c r="AA33" s="171"/>
      <c r="AB33" s="171"/>
      <c r="AC33" s="113"/>
      <c r="AD33" s="113"/>
      <c r="AE33" s="171"/>
      <c r="AF33" s="176"/>
      <c r="AG33" s="144"/>
      <c r="AH33" s="144"/>
      <c r="AI33" s="144"/>
      <c r="AJ33" s="113"/>
      <c r="AK33" s="113"/>
      <c r="AL33" s="114">
        <f t="shared" si="3"/>
        <v>0</v>
      </c>
      <c r="AM33" s="104">
        <f t="shared" si="0"/>
        <v>0</v>
      </c>
      <c r="AN33" s="104">
        <f t="shared" si="1"/>
        <v>0</v>
      </c>
      <c r="AO33" s="104">
        <f t="shared" si="4"/>
        <v>0</v>
      </c>
      <c r="AP33" s="124"/>
      <c r="AQ33" s="239">
        <f t="shared" si="5"/>
      </c>
      <c r="AR33" s="239">
        <f t="shared" si="6"/>
      </c>
      <c r="AS33" s="113">
        <f>IF(ISNA(VLOOKUP(AQ33,'November 2021'!$A$5:$AU$108,46,FALSE)),0,VLOOKUP(AQ33,'November 2021'!$A$5:$AU$108,46,FALSE))</f>
        <v>0</v>
      </c>
      <c r="AT33" s="104">
        <f t="shared" si="2"/>
        <v>0</v>
      </c>
      <c r="AU33" s="208"/>
    </row>
    <row r="34" spans="1:47" s="12" customFormat="1" ht="31.5" customHeight="1">
      <c r="A34" s="100"/>
      <c r="B34" s="100"/>
      <c r="C34" s="362"/>
      <c r="D34" s="362"/>
      <c r="E34" s="101"/>
      <c r="F34" s="101"/>
      <c r="G34" s="101"/>
      <c r="H34" s="235"/>
      <c r="I34" s="235"/>
      <c r="J34" s="101"/>
      <c r="K34" s="101"/>
      <c r="L34" s="101"/>
      <c r="M34" s="101"/>
      <c r="N34" s="101"/>
      <c r="O34" s="286"/>
      <c r="P34" s="286"/>
      <c r="Q34" s="101"/>
      <c r="R34" s="101"/>
      <c r="S34" s="101"/>
      <c r="T34" s="101"/>
      <c r="U34" s="101"/>
      <c r="V34" s="286"/>
      <c r="W34" s="296"/>
      <c r="X34" s="144"/>
      <c r="Y34" s="176"/>
      <c r="Z34" s="176"/>
      <c r="AA34" s="144"/>
      <c r="AB34" s="171"/>
      <c r="AC34" s="113"/>
      <c r="AD34" s="113"/>
      <c r="AE34" s="144"/>
      <c r="AF34" s="176"/>
      <c r="AG34" s="144"/>
      <c r="AH34" s="144"/>
      <c r="AI34" s="144"/>
      <c r="AJ34" s="113"/>
      <c r="AK34" s="113"/>
      <c r="AL34" s="114">
        <f t="shared" si="3"/>
        <v>0</v>
      </c>
      <c r="AM34" s="104">
        <f t="shared" si="0"/>
        <v>0</v>
      </c>
      <c r="AN34" s="104">
        <f t="shared" si="1"/>
        <v>0</v>
      </c>
      <c r="AO34" s="104">
        <f t="shared" si="4"/>
        <v>0</v>
      </c>
      <c r="AP34" s="124"/>
      <c r="AQ34" s="239">
        <f t="shared" si="5"/>
      </c>
      <c r="AR34" s="239">
        <f t="shared" si="6"/>
      </c>
      <c r="AS34" s="113">
        <f>IF(ISNA(VLOOKUP(AQ34,'November 2021'!$A$5:$AU$108,46,FALSE)),0,VLOOKUP(AQ34,'November 2021'!$A$5:$AU$108,46,FALSE))</f>
        <v>0</v>
      </c>
      <c r="AT34" s="104">
        <f t="shared" si="2"/>
        <v>0</v>
      </c>
      <c r="AU34" s="208"/>
    </row>
    <row r="35" spans="1:47" s="13" customFormat="1" ht="31.5" customHeight="1">
      <c r="A35" s="100"/>
      <c r="B35" s="100"/>
      <c r="C35" s="362"/>
      <c r="D35" s="362"/>
      <c r="E35" s="101"/>
      <c r="F35" s="101"/>
      <c r="G35" s="101"/>
      <c r="H35" s="235"/>
      <c r="I35" s="235"/>
      <c r="J35" s="101"/>
      <c r="K35" s="101"/>
      <c r="L35" s="101"/>
      <c r="M35" s="101"/>
      <c r="N35" s="101"/>
      <c r="O35" s="286"/>
      <c r="P35" s="286"/>
      <c r="Q35" s="101"/>
      <c r="R35" s="101"/>
      <c r="S35" s="101"/>
      <c r="T35" s="101"/>
      <c r="U35" s="101"/>
      <c r="V35" s="286"/>
      <c r="W35" s="296"/>
      <c r="X35" s="171"/>
      <c r="Y35" s="176"/>
      <c r="Z35" s="176"/>
      <c r="AA35" s="171"/>
      <c r="AB35" s="171"/>
      <c r="AC35" s="113"/>
      <c r="AD35" s="113"/>
      <c r="AE35" s="171"/>
      <c r="AF35" s="176"/>
      <c r="AG35" s="144"/>
      <c r="AH35" s="144"/>
      <c r="AI35" s="144"/>
      <c r="AJ35" s="113"/>
      <c r="AK35" s="113"/>
      <c r="AL35" s="114">
        <f t="shared" si="3"/>
        <v>0</v>
      </c>
      <c r="AM35" s="104">
        <f t="shared" si="0"/>
        <v>0</v>
      </c>
      <c r="AN35" s="104">
        <f t="shared" si="1"/>
        <v>0</v>
      </c>
      <c r="AO35" s="104">
        <f t="shared" si="4"/>
        <v>0</v>
      </c>
      <c r="AP35" s="124"/>
      <c r="AQ35" s="239">
        <f t="shared" si="5"/>
      </c>
      <c r="AR35" s="239">
        <f t="shared" si="6"/>
      </c>
      <c r="AS35" s="113">
        <f>IF(ISNA(VLOOKUP(AQ35,'November 2021'!$A$5:$AU$108,46,FALSE)),0,VLOOKUP(AQ35,'November 2021'!$A$5:$AU$108,46,FALSE))</f>
        <v>0</v>
      </c>
      <c r="AT35" s="104">
        <f t="shared" si="2"/>
        <v>0</v>
      </c>
      <c r="AU35" s="208"/>
    </row>
    <row r="36" spans="1:47" s="12" customFormat="1" ht="31.5" customHeight="1">
      <c r="A36" s="100"/>
      <c r="B36" s="100"/>
      <c r="C36" s="362"/>
      <c r="D36" s="362"/>
      <c r="E36" s="101"/>
      <c r="F36" s="101"/>
      <c r="G36" s="101"/>
      <c r="H36" s="235"/>
      <c r="I36" s="235"/>
      <c r="J36" s="101"/>
      <c r="K36" s="101"/>
      <c r="L36" s="101"/>
      <c r="M36" s="101"/>
      <c r="N36" s="101"/>
      <c r="O36" s="286"/>
      <c r="P36" s="286"/>
      <c r="Q36" s="101"/>
      <c r="R36" s="101"/>
      <c r="S36" s="101"/>
      <c r="T36" s="101"/>
      <c r="U36" s="101"/>
      <c r="V36" s="286"/>
      <c r="W36" s="296"/>
      <c r="X36" s="171"/>
      <c r="Y36" s="176"/>
      <c r="Z36" s="176"/>
      <c r="AA36" s="144"/>
      <c r="AB36" s="171"/>
      <c r="AC36" s="113"/>
      <c r="AD36" s="113"/>
      <c r="AE36" s="144"/>
      <c r="AF36" s="176"/>
      <c r="AG36" s="144"/>
      <c r="AH36" s="144"/>
      <c r="AI36" s="144"/>
      <c r="AJ36" s="113"/>
      <c r="AK36" s="113"/>
      <c r="AL36" s="114">
        <f t="shared" si="3"/>
        <v>0</v>
      </c>
      <c r="AM36" s="104">
        <f t="shared" si="0"/>
        <v>0</v>
      </c>
      <c r="AN36" s="104">
        <f t="shared" si="1"/>
        <v>0</v>
      </c>
      <c r="AO36" s="104">
        <f t="shared" si="4"/>
        <v>0</v>
      </c>
      <c r="AP36" s="124"/>
      <c r="AQ36" s="239">
        <f t="shared" si="5"/>
      </c>
      <c r="AR36" s="239">
        <f t="shared" si="6"/>
      </c>
      <c r="AS36" s="113">
        <f>IF(ISNA(VLOOKUP(AQ36,'November 2021'!$A$5:$AU$108,46,FALSE)),0,VLOOKUP(AQ36,'November 2021'!$A$5:$AU$108,46,FALSE))</f>
        <v>0</v>
      </c>
      <c r="AT36" s="104">
        <f t="shared" si="2"/>
        <v>0</v>
      </c>
      <c r="AU36" s="208"/>
    </row>
    <row r="37" spans="1:47" s="13" customFormat="1" ht="31.5" customHeight="1">
      <c r="A37" s="100"/>
      <c r="B37" s="100"/>
      <c r="C37" s="362"/>
      <c r="D37" s="362"/>
      <c r="E37" s="101"/>
      <c r="F37" s="101"/>
      <c r="G37" s="101"/>
      <c r="H37" s="235"/>
      <c r="I37" s="235"/>
      <c r="J37" s="101"/>
      <c r="K37" s="101"/>
      <c r="L37" s="101"/>
      <c r="M37" s="101"/>
      <c r="N37" s="101"/>
      <c r="O37" s="286"/>
      <c r="P37" s="286"/>
      <c r="Q37" s="101"/>
      <c r="R37" s="101"/>
      <c r="S37" s="101"/>
      <c r="T37" s="101"/>
      <c r="U37" s="101"/>
      <c r="V37" s="286"/>
      <c r="W37" s="296"/>
      <c r="X37" s="144"/>
      <c r="Y37" s="176"/>
      <c r="Z37" s="176"/>
      <c r="AA37" s="171"/>
      <c r="AB37" s="171"/>
      <c r="AC37" s="113"/>
      <c r="AD37" s="113"/>
      <c r="AE37" s="171"/>
      <c r="AF37" s="176"/>
      <c r="AG37" s="144"/>
      <c r="AH37" s="144"/>
      <c r="AI37" s="144"/>
      <c r="AJ37" s="113"/>
      <c r="AK37" s="113"/>
      <c r="AL37" s="114">
        <f t="shared" si="3"/>
        <v>0</v>
      </c>
      <c r="AM37" s="104">
        <f t="shared" si="0"/>
        <v>0</v>
      </c>
      <c r="AN37" s="104">
        <f t="shared" si="1"/>
        <v>0</v>
      </c>
      <c r="AO37" s="104">
        <f t="shared" si="4"/>
        <v>0</v>
      </c>
      <c r="AP37" s="124"/>
      <c r="AQ37" s="239">
        <f t="shared" si="5"/>
      </c>
      <c r="AR37" s="239">
        <f t="shared" si="6"/>
      </c>
      <c r="AS37" s="113">
        <f>IF(ISNA(VLOOKUP(AQ37,'November 2021'!$A$5:$AU$108,46,FALSE)),0,VLOOKUP(AQ37,'November 2021'!$A$5:$AU$108,46,FALSE))</f>
        <v>0</v>
      </c>
      <c r="AT37" s="104">
        <f t="shared" si="2"/>
        <v>0</v>
      </c>
      <c r="AU37" s="208"/>
    </row>
    <row r="38" spans="1:47" s="12" customFormat="1" ht="31.5" customHeight="1">
      <c r="A38" s="100"/>
      <c r="B38" s="100"/>
      <c r="C38" s="362"/>
      <c r="D38" s="362"/>
      <c r="E38" s="101"/>
      <c r="F38" s="101"/>
      <c r="G38" s="101"/>
      <c r="H38" s="235"/>
      <c r="I38" s="235"/>
      <c r="J38" s="101"/>
      <c r="K38" s="101"/>
      <c r="L38" s="101"/>
      <c r="M38" s="101"/>
      <c r="N38" s="101"/>
      <c r="O38" s="286"/>
      <c r="P38" s="286"/>
      <c r="Q38" s="101"/>
      <c r="R38" s="101"/>
      <c r="S38" s="101"/>
      <c r="T38" s="101"/>
      <c r="U38" s="101"/>
      <c r="V38" s="286"/>
      <c r="W38" s="296"/>
      <c r="X38" s="171"/>
      <c r="Y38" s="176"/>
      <c r="Z38" s="176"/>
      <c r="AA38" s="144"/>
      <c r="AB38" s="171"/>
      <c r="AC38" s="113"/>
      <c r="AD38" s="113"/>
      <c r="AE38" s="144"/>
      <c r="AF38" s="176"/>
      <c r="AG38" s="144"/>
      <c r="AH38" s="144"/>
      <c r="AI38" s="144"/>
      <c r="AJ38" s="113"/>
      <c r="AK38" s="113"/>
      <c r="AL38" s="114">
        <f t="shared" si="3"/>
        <v>0</v>
      </c>
      <c r="AM38" s="104">
        <f t="shared" si="0"/>
        <v>0</v>
      </c>
      <c r="AN38" s="104">
        <f t="shared" si="1"/>
        <v>0</v>
      </c>
      <c r="AO38" s="104">
        <f t="shared" si="4"/>
        <v>0</v>
      </c>
      <c r="AP38" s="124"/>
      <c r="AQ38" s="239">
        <f t="shared" si="5"/>
      </c>
      <c r="AR38" s="239">
        <f t="shared" si="6"/>
      </c>
      <c r="AS38" s="113">
        <f>IF(ISNA(VLOOKUP(AQ38,'November 2021'!$A$5:$AU$108,46,FALSE)),0,VLOOKUP(AQ38,'November 2021'!$A$5:$AU$108,46,FALSE))</f>
        <v>0</v>
      </c>
      <c r="AT38" s="104">
        <f t="shared" si="2"/>
        <v>0</v>
      </c>
      <c r="AU38" s="208"/>
    </row>
    <row r="39" spans="1:47" s="13" customFormat="1" ht="31.5" customHeight="1">
      <c r="A39" s="100"/>
      <c r="B39" s="100"/>
      <c r="C39" s="362"/>
      <c r="D39" s="362"/>
      <c r="E39" s="101"/>
      <c r="F39" s="101"/>
      <c r="G39" s="101"/>
      <c r="H39" s="235"/>
      <c r="I39" s="235"/>
      <c r="J39" s="101"/>
      <c r="K39" s="101"/>
      <c r="L39" s="101"/>
      <c r="M39" s="101"/>
      <c r="N39" s="101"/>
      <c r="O39" s="286"/>
      <c r="P39" s="286"/>
      <c r="Q39" s="101"/>
      <c r="R39" s="101"/>
      <c r="S39" s="101"/>
      <c r="T39" s="101"/>
      <c r="U39" s="101"/>
      <c r="V39" s="286"/>
      <c r="W39" s="296"/>
      <c r="X39" s="171"/>
      <c r="Y39" s="176"/>
      <c r="Z39" s="176"/>
      <c r="AA39" s="171"/>
      <c r="AB39" s="171"/>
      <c r="AC39" s="113"/>
      <c r="AD39" s="113"/>
      <c r="AE39" s="171"/>
      <c r="AF39" s="176"/>
      <c r="AG39" s="144"/>
      <c r="AH39" s="144"/>
      <c r="AI39" s="144"/>
      <c r="AJ39" s="113"/>
      <c r="AK39" s="113"/>
      <c r="AL39" s="114">
        <f t="shared" si="3"/>
        <v>0</v>
      </c>
      <c r="AM39" s="104">
        <f t="shared" si="0"/>
        <v>0</v>
      </c>
      <c r="AN39" s="104">
        <f t="shared" si="1"/>
        <v>0</v>
      </c>
      <c r="AO39" s="104">
        <f t="shared" si="4"/>
        <v>0</v>
      </c>
      <c r="AP39" s="124"/>
      <c r="AQ39" s="239">
        <f t="shared" si="5"/>
      </c>
      <c r="AR39" s="239">
        <f t="shared" si="6"/>
      </c>
      <c r="AS39" s="113">
        <f>IF(ISNA(VLOOKUP(AQ39,'November 2021'!$A$5:$AU$108,46,FALSE)),0,VLOOKUP(AQ39,'November 2021'!$A$5:$AU$108,46,FALSE))</f>
        <v>0</v>
      </c>
      <c r="AT39" s="104">
        <f t="shared" si="2"/>
        <v>0</v>
      </c>
      <c r="AU39" s="208"/>
    </row>
    <row r="40" spans="1:47" s="12" customFormat="1" ht="31.5" customHeight="1">
      <c r="A40" s="100"/>
      <c r="B40" s="100"/>
      <c r="C40" s="362"/>
      <c r="D40" s="362"/>
      <c r="E40" s="101"/>
      <c r="F40" s="101"/>
      <c r="G40" s="101"/>
      <c r="H40" s="235"/>
      <c r="I40" s="235"/>
      <c r="J40" s="101"/>
      <c r="K40" s="101"/>
      <c r="L40" s="101"/>
      <c r="M40" s="101"/>
      <c r="N40" s="101"/>
      <c r="O40" s="286"/>
      <c r="P40" s="286"/>
      <c r="Q40" s="101"/>
      <c r="R40" s="101"/>
      <c r="S40" s="101"/>
      <c r="T40" s="101"/>
      <c r="U40" s="101"/>
      <c r="V40" s="286"/>
      <c r="W40" s="296"/>
      <c r="X40" s="144"/>
      <c r="Y40" s="176"/>
      <c r="Z40" s="176"/>
      <c r="AA40" s="144"/>
      <c r="AB40" s="171"/>
      <c r="AC40" s="113"/>
      <c r="AD40" s="113"/>
      <c r="AE40" s="144"/>
      <c r="AF40" s="176"/>
      <c r="AG40" s="144"/>
      <c r="AH40" s="144"/>
      <c r="AI40" s="144"/>
      <c r="AJ40" s="113"/>
      <c r="AK40" s="113"/>
      <c r="AL40" s="114">
        <f t="shared" si="3"/>
        <v>0</v>
      </c>
      <c r="AM40" s="104">
        <f t="shared" si="0"/>
        <v>0</v>
      </c>
      <c r="AN40" s="104">
        <f t="shared" si="1"/>
        <v>0</v>
      </c>
      <c r="AO40" s="104">
        <f t="shared" si="4"/>
        <v>0</v>
      </c>
      <c r="AP40" s="124"/>
      <c r="AQ40" s="239">
        <f t="shared" si="5"/>
      </c>
      <c r="AR40" s="239">
        <f t="shared" si="6"/>
      </c>
      <c r="AS40" s="113">
        <f>IF(ISNA(VLOOKUP(AQ40,'November 2021'!$A$5:$AU$108,46,FALSE)),0,VLOOKUP(AQ40,'November 2021'!$A$5:$AU$108,46,FALSE))</f>
        <v>0</v>
      </c>
      <c r="AT40" s="104">
        <f t="shared" si="2"/>
        <v>0</v>
      </c>
      <c r="AU40" s="208"/>
    </row>
    <row r="41" spans="1:47" s="13" customFormat="1" ht="31.5" customHeight="1">
      <c r="A41" s="100"/>
      <c r="B41" s="100"/>
      <c r="C41" s="362"/>
      <c r="D41" s="362"/>
      <c r="E41" s="101"/>
      <c r="F41" s="101"/>
      <c r="G41" s="101"/>
      <c r="H41" s="235"/>
      <c r="I41" s="235"/>
      <c r="J41" s="101"/>
      <c r="K41" s="101"/>
      <c r="L41" s="101"/>
      <c r="M41" s="101"/>
      <c r="N41" s="101"/>
      <c r="O41" s="286"/>
      <c r="P41" s="286"/>
      <c r="Q41" s="101"/>
      <c r="R41" s="101"/>
      <c r="S41" s="101"/>
      <c r="T41" s="101"/>
      <c r="U41" s="101"/>
      <c r="V41" s="286"/>
      <c r="W41" s="296"/>
      <c r="X41" s="171"/>
      <c r="Y41" s="176"/>
      <c r="Z41" s="176"/>
      <c r="AA41" s="171"/>
      <c r="AB41" s="171"/>
      <c r="AC41" s="113"/>
      <c r="AD41" s="113"/>
      <c r="AE41" s="171"/>
      <c r="AF41" s="176"/>
      <c r="AG41" s="144"/>
      <c r="AH41" s="144"/>
      <c r="AI41" s="144"/>
      <c r="AJ41" s="113"/>
      <c r="AK41" s="113"/>
      <c r="AL41" s="114">
        <f t="shared" si="3"/>
        <v>0</v>
      </c>
      <c r="AM41" s="104">
        <f t="shared" si="0"/>
        <v>0</v>
      </c>
      <c r="AN41" s="104">
        <f t="shared" si="1"/>
        <v>0</v>
      </c>
      <c r="AO41" s="104">
        <f t="shared" si="4"/>
        <v>0</v>
      </c>
      <c r="AP41" s="124"/>
      <c r="AQ41" s="239">
        <f t="shared" si="5"/>
      </c>
      <c r="AR41" s="239">
        <f t="shared" si="6"/>
      </c>
      <c r="AS41" s="113">
        <f>IF(ISNA(VLOOKUP(AQ41,'November 2021'!$A$5:$AU$108,46,FALSE)),0,VLOOKUP(AQ41,'November 2021'!$A$5:$AU$108,46,FALSE))</f>
        <v>0</v>
      </c>
      <c r="AT41" s="104">
        <f t="shared" si="2"/>
        <v>0</v>
      </c>
      <c r="AU41" s="208"/>
    </row>
    <row r="42" spans="1:47" s="12" customFormat="1" ht="31.5" customHeight="1">
      <c r="A42" s="100"/>
      <c r="B42" s="100"/>
      <c r="C42" s="362"/>
      <c r="D42" s="362"/>
      <c r="E42" s="101"/>
      <c r="F42" s="101"/>
      <c r="G42" s="101"/>
      <c r="H42" s="235"/>
      <c r="I42" s="235"/>
      <c r="J42" s="101"/>
      <c r="K42" s="101"/>
      <c r="L42" s="101"/>
      <c r="M42" s="101"/>
      <c r="N42" s="101"/>
      <c r="O42" s="286"/>
      <c r="P42" s="286"/>
      <c r="Q42" s="101"/>
      <c r="R42" s="101"/>
      <c r="S42" s="101"/>
      <c r="T42" s="101"/>
      <c r="U42" s="101"/>
      <c r="V42" s="286"/>
      <c r="W42" s="296"/>
      <c r="X42" s="171"/>
      <c r="Y42" s="176"/>
      <c r="Z42" s="176"/>
      <c r="AA42" s="144"/>
      <c r="AB42" s="171"/>
      <c r="AC42" s="113"/>
      <c r="AD42" s="113"/>
      <c r="AE42" s="144"/>
      <c r="AF42" s="176"/>
      <c r="AG42" s="144"/>
      <c r="AH42" s="144"/>
      <c r="AI42" s="144"/>
      <c r="AJ42" s="113"/>
      <c r="AK42" s="113"/>
      <c r="AL42" s="114">
        <f t="shared" si="3"/>
        <v>0</v>
      </c>
      <c r="AM42" s="104">
        <f t="shared" si="0"/>
        <v>0</v>
      </c>
      <c r="AN42" s="104">
        <f t="shared" si="1"/>
        <v>0</v>
      </c>
      <c r="AO42" s="104">
        <f t="shared" si="4"/>
        <v>0</v>
      </c>
      <c r="AP42" s="124"/>
      <c r="AQ42" s="239">
        <f t="shared" si="5"/>
      </c>
      <c r="AR42" s="239">
        <f t="shared" si="6"/>
      </c>
      <c r="AS42" s="113">
        <f>IF(ISNA(VLOOKUP(AQ42,'November 2021'!$A$5:$AU$108,46,FALSE)),0,VLOOKUP(AQ42,'November 2021'!$A$5:$AU$108,46,FALSE))</f>
        <v>0</v>
      </c>
      <c r="AT42" s="104">
        <f t="shared" si="2"/>
        <v>0</v>
      </c>
      <c r="AU42" s="208"/>
    </row>
    <row r="43" spans="1:47" s="13" customFormat="1" ht="31.5" customHeight="1">
      <c r="A43" s="100"/>
      <c r="B43" s="100"/>
      <c r="C43" s="362"/>
      <c r="D43" s="362"/>
      <c r="E43" s="101"/>
      <c r="F43" s="101"/>
      <c r="G43" s="101"/>
      <c r="H43" s="235"/>
      <c r="I43" s="235"/>
      <c r="J43" s="101"/>
      <c r="K43" s="101"/>
      <c r="L43" s="101"/>
      <c r="M43" s="101"/>
      <c r="N43" s="101"/>
      <c r="O43" s="286"/>
      <c r="P43" s="286"/>
      <c r="Q43" s="101"/>
      <c r="R43" s="101"/>
      <c r="S43" s="101"/>
      <c r="T43" s="101"/>
      <c r="U43" s="101"/>
      <c r="V43" s="286"/>
      <c r="W43" s="296"/>
      <c r="X43" s="144"/>
      <c r="Y43" s="176"/>
      <c r="Z43" s="176"/>
      <c r="AA43" s="171"/>
      <c r="AB43" s="171"/>
      <c r="AC43" s="113"/>
      <c r="AD43" s="113"/>
      <c r="AE43" s="171"/>
      <c r="AF43" s="176"/>
      <c r="AG43" s="144"/>
      <c r="AH43" s="144"/>
      <c r="AI43" s="144"/>
      <c r="AJ43" s="113"/>
      <c r="AK43" s="113"/>
      <c r="AL43" s="114">
        <f t="shared" si="3"/>
        <v>0</v>
      </c>
      <c r="AM43" s="104">
        <f t="shared" si="0"/>
        <v>0</v>
      </c>
      <c r="AN43" s="104">
        <f t="shared" si="1"/>
        <v>0</v>
      </c>
      <c r="AO43" s="104">
        <f t="shared" si="4"/>
        <v>0</v>
      </c>
      <c r="AP43" s="124"/>
      <c r="AQ43" s="239">
        <f t="shared" si="5"/>
      </c>
      <c r="AR43" s="239">
        <f t="shared" si="6"/>
      </c>
      <c r="AS43" s="113">
        <f>IF(ISNA(VLOOKUP(AQ43,'November 2021'!$A$5:$AU$108,46,FALSE)),0,VLOOKUP(AQ43,'November 2021'!$A$5:$AU$108,46,FALSE))</f>
        <v>0</v>
      </c>
      <c r="AT43" s="104">
        <f t="shared" si="2"/>
        <v>0</v>
      </c>
      <c r="AU43" s="208"/>
    </row>
    <row r="44" spans="1:47" s="12" customFormat="1" ht="31.5" customHeight="1">
      <c r="A44" s="100"/>
      <c r="B44" s="100"/>
      <c r="C44" s="362"/>
      <c r="D44" s="362"/>
      <c r="E44" s="101"/>
      <c r="F44" s="101"/>
      <c r="G44" s="101"/>
      <c r="H44" s="235"/>
      <c r="I44" s="235"/>
      <c r="J44" s="101"/>
      <c r="K44" s="101"/>
      <c r="L44" s="101"/>
      <c r="M44" s="101"/>
      <c r="N44" s="101"/>
      <c r="O44" s="286"/>
      <c r="P44" s="286"/>
      <c r="Q44" s="101"/>
      <c r="R44" s="101"/>
      <c r="S44" s="101"/>
      <c r="T44" s="101"/>
      <c r="U44" s="101"/>
      <c r="V44" s="286"/>
      <c r="W44" s="296"/>
      <c r="X44" s="171"/>
      <c r="Y44" s="176"/>
      <c r="Z44" s="176"/>
      <c r="AA44" s="144"/>
      <c r="AB44" s="171"/>
      <c r="AC44" s="113"/>
      <c r="AD44" s="113"/>
      <c r="AE44" s="144"/>
      <c r="AF44" s="176"/>
      <c r="AG44" s="144"/>
      <c r="AH44" s="144"/>
      <c r="AI44" s="144"/>
      <c r="AJ44" s="113"/>
      <c r="AK44" s="113"/>
      <c r="AL44" s="114">
        <f t="shared" si="3"/>
        <v>0</v>
      </c>
      <c r="AM44" s="104">
        <f t="shared" si="0"/>
        <v>0</v>
      </c>
      <c r="AN44" s="104">
        <f t="shared" si="1"/>
        <v>0</v>
      </c>
      <c r="AO44" s="104">
        <f t="shared" si="4"/>
        <v>0</v>
      </c>
      <c r="AP44" s="124"/>
      <c r="AQ44" s="239">
        <f t="shared" si="5"/>
      </c>
      <c r="AR44" s="239">
        <f t="shared" si="6"/>
      </c>
      <c r="AS44" s="113">
        <f>IF(ISNA(VLOOKUP(AQ44,'November 2021'!$A$5:$AU$108,46,FALSE)),0,VLOOKUP(AQ44,'November 2021'!$A$5:$AU$108,46,FALSE))</f>
        <v>0</v>
      </c>
      <c r="AT44" s="104">
        <f t="shared" si="2"/>
        <v>0</v>
      </c>
      <c r="AU44" s="208"/>
    </row>
    <row r="45" spans="1:47" s="13" customFormat="1" ht="31.5" customHeight="1">
      <c r="A45" s="100"/>
      <c r="B45" s="100"/>
      <c r="C45" s="362"/>
      <c r="D45" s="362"/>
      <c r="E45" s="101"/>
      <c r="F45" s="101"/>
      <c r="G45" s="101"/>
      <c r="H45" s="235"/>
      <c r="I45" s="235"/>
      <c r="J45" s="101"/>
      <c r="K45" s="101"/>
      <c r="L45" s="101"/>
      <c r="M45" s="101"/>
      <c r="N45" s="101"/>
      <c r="O45" s="286"/>
      <c r="P45" s="286"/>
      <c r="Q45" s="101"/>
      <c r="R45" s="101"/>
      <c r="S45" s="101"/>
      <c r="T45" s="101"/>
      <c r="U45" s="101"/>
      <c r="V45" s="286"/>
      <c r="W45" s="296"/>
      <c r="X45" s="171"/>
      <c r="Y45" s="176"/>
      <c r="Z45" s="176"/>
      <c r="AA45" s="171"/>
      <c r="AB45" s="171"/>
      <c r="AC45" s="113"/>
      <c r="AD45" s="113"/>
      <c r="AE45" s="171"/>
      <c r="AF45" s="176"/>
      <c r="AG45" s="144"/>
      <c r="AH45" s="144"/>
      <c r="AI45" s="144"/>
      <c r="AJ45" s="113"/>
      <c r="AK45" s="113"/>
      <c r="AL45" s="114">
        <f t="shared" si="3"/>
        <v>0</v>
      </c>
      <c r="AM45" s="104">
        <f t="shared" si="0"/>
        <v>0</v>
      </c>
      <c r="AN45" s="104">
        <f t="shared" si="1"/>
        <v>0</v>
      </c>
      <c r="AO45" s="104">
        <f t="shared" si="4"/>
        <v>0</v>
      </c>
      <c r="AP45" s="124"/>
      <c r="AQ45" s="239">
        <f t="shared" si="5"/>
      </c>
      <c r="AR45" s="239">
        <f t="shared" si="6"/>
      </c>
      <c r="AS45" s="113">
        <f>IF(ISNA(VLOOKUP(AQ45,'November 2021'!$A$5:$AU$108,46,FALSE)),0,VLOOKUP(AQ45,'November 2021'!$A$5:$AU$108,46,FALSE))</f>
        <v>0</v>
      </c>
      <c r="AT45" s="104">
        <f t="shared" si="2"/>
        <v>0</v>
      </c>
      <c r="AU45" s="208"/>
    </row>
    <row r="46" spans="1:47" s="12" customFormat="1" ht="31.5" customHeight="1">
      <c r="A46" s="100"/>
      <c r="B46" s="100"/>
      <c r="C46" s="362"/>
      <c r="D46" s="362"/>
      <c r="E46" s="101"/>
      <c r="F46" s="101"/>
      <c r="G46" s="101"/>
      <c r="H46" s="235"/>
      <c r="I46" s="235"/>
      <c r="J46" s="101"/>
      <c r="K46" s="101"/>
      <c r="L46" s="101"/>
      <c r="M46" s="101"/>
      <c r="N46" s="101"/>
      <c r="O46" s="286"/>
      <c r="P46" s="286"/>
      <c r="Q46" s="101"/>
      <c r="R46" s="101"/>
      <c r="S46" s="101"/>
      <c r="T46" s="101"/>
      <c r="U46" s="101"/>
      <c r="V46" s="286"/>
      <c r="W46" s="296"/>
      <c r="X46" s="144"/>
      <c r="Y46" s="176"/>
      <c r="Z46" s="176"/>
      <c r="AA46" s="144"/>
      <c r="AB46" s="171"/>
      <c r="AC46" s="113"/>
      <c r="AD46" s="113"/>
      <c r="AE46" s="144"/>
      <c r="AF46" s="176"/>
      <c r="AG46" s="144"/>
      <c r="AH46" s="144"/>
      <c r="AI46" s="144"/>
      <c r="AJ46" s="113"/>
      <c r="AK46" s="113"/>
      <c r="AL46" s="114">
        <f t="shared" si="3"/>
        <v>0</v>
      </c>
      <c r="AM46" s="104">
        <f t="shared" si="0"/>
        <v>0</v>
      </c>
      <c r="AN46" s="104">
        <f t="shared" si="1"/>
        <v>0</v>
      </c>
      <c r="AO46" s="104">
        <f t="shared" si="4"/>
        <v>0</v>
      </c>
      <c r="AP46" s="124"/>
      <c r="AQ46" s="239">
        <f t="shared" si="5"/>
      </c>
      <c r="AR46" s="239">
        <f t="shared" si="6"/>
      </c>
      <c r="AS46" s="113">
        <f>IF(ISNA(VLOOKUP(AQ46,'November 2021'!$A$5:$AU$108,46,FALSE)),0,VLOOKUP(AQ46,'November 2021'!$A$5:$AU$108,46,FALSE))</f>
        <v>0</v>
      </c>
      <c r="AT46" s="104">
        <f t="shared" si="2"/>
        <v>0</v>
      </c>
      <c r="AU46" s="208"/>
    </row>
    <row r="47" spans="1:47" s="13" customFormat="1" ht="31.5" customHeight="1">
      <c r="A47" s="100"/>
      <c r="B47" s="100"/>
      <c r="C47" s="362"/>
      <c r="D47" s="362"/>
      <c r="E47" s="101"/>
      <c r="F47" s="101"/>
      <c r="G47" s="101"/>
      <c r="H47" s="235"/>
      <c r="I47" s="235"/>
      <c r="J47" s="101"/>
      <c r="K47" s="101"/>
      <c r="L47" s="101"/>
      <c r="M47" s="101"/>
      <c r="N47" s="101"/>
      <c r="O47" s="286"/>
      <c r="P47" s="286"/>
      <c r="Q47" s="101"/>
      <c r="R47" s="101"/>
      <c r="S47" s="101"/>
      <c r="T47" s="101"/>
      <c r="U47" s="101"/>
      <c r="V47" s="286"/>
      <c r="W47" s="296"/>
      <c r="X47" s="171"/>
      <c r="Y47" s="176"/>
      <c r="Z47" s="176"/>
      <c r="AA47" s="171"/>
      <c r="AB47" s="171"/>
      <c r="AC47" s="113"/>
      <c r="AD47" s="113"/>
      <c r="AE47" s="171"/>
      <c r="AF47" s="176"/>
      <c r="AG47" s="144"/>
      <c r="AH47" s="144"/>
      <c r="AI47" s="144"/>
      <c r="AJ47" s="113"/>
      <c r="AK47" s="113"/>
      <c r="AL47" s="114">
        <f t="shared" si="3"/>
        <v>0</v>
      </c>
      <c r="AM47" s="104">
        <f t="shared" si="0"/>
        <v>0</v>
      </c>
      <c r="AN47" s="104">
        <f t="shared" si="1"/>
        <v>0</v>
      </c>
      <c r="AO47" s="104">
        <f t="shared" si="4"/>
        <v>0</v>
      </c>
      <c r="AP47" s="124"/>
      <c r="AQ47" s="239">
        <f t="shared" si="5"/>
      </c>
      <c r="AR47" s="239">
        <f t="shared" si="6"/>
      </c>
      <c r="AS47" s="113">
        <f>IF(ISNA(VLOOKUP(AQ47,'November 2021'!$A$5:$AU$108,46,FALSE)),0,VLOOKUP(AQ47,'November 2021'!$A$5:$AU$108,46,FALSE))</f>
        <v>0</v>
      </c>
      <c r="AT47" s="104">
        <f t="shared" si="2"/>
        <v>0</v>
      </c>
      <c r="AU47" s="208"/>
    </row>
    <row r="48" spans="1:47" s="12" customFormat="1" ht="31.5" customHeight="1">
      <c r="A48" s="100"/>
      <c r="B48" s="100"/>
      <c r="C48" s="362"/>
      <c r="D48" s="362"/>
      <c r="E48" s="101"/>
      <c r="F48" s="101"/>
      <c r="G48" s="101"/>
      <c r="H48" s="235"/>
      <c r="I48" s="235"/>
      <c r="J48" s="101"/>
      <c r="K48" s="101"/>
      <c r="L48" s="101"/>
      <c r="M48" s="101"/>
      <c r="N48" s="101"/>
      <c r="O48" s="286"/>
      <c r="P48" s="286"/>
      <c r="Q48" s="101"/>
      <c r="R48" s="101"/>
      <c r="S48" s="101"/>
      <c r="T48" s="101"/>
      <c r="U48" s="101"/>
      <c r="V48" s="286"/>
      <c r="W48" s="296"/>
      <c r="X48" s="171"/>
      <c r="Y48" s="176"/>
      <c r="Z48" s="176"/>
      <c r="AA48" s="144"/>
      <c r="AB48" s="171"/>
      <c r="AC48" s="113"/>
      <c r="AD48" s="113"/>
      <c r="AE48" s="144"/>
      <c r="AF48" s="176"/>
      <c r="AG48" s="144"/>
      <c r="AH48" s="144"/>
      <c r="AI48" s="144"/>
      <c r="AJ48" s="113"/>
      <c r="AK48" s="113"/>
      <c r="AL48" s="114">
        <f t="shared" si="3"/>
        <v>0</v>
      </c>
      <c r="AM48" s="104">
        <f t="shared" si="0"/>
        <v>0</v>
      </c>
      <c r="AN48" s="104">
        <f t="shared" si="1"/>
        <v>0</v>
      </c>
      <c r="AO48" s="104">
        <f t="shared" si="4"/>
        <v>0</v>
      </c>
      <c r="AP48" s="124"/>
      <c r="AQ48" s="239">
        <f t="shared" si="5"/>
      </c>
      <c r="AR48" s="239">
        <f t="shared" si="6"/>
      </c>
      <c r="AS48" s="113">
        <f>IF(ISNA(VLOOKUP(AQ48,'November 2021'!$A$5:$AU$108,46,FALSE)),0,VLOOKUP(AQ48,'November 2021'!$A$5:$AU$108,46,FALSE))</f>
        <v>0</v>
      </c>
      <c r="AT48" s="104">
        <f t="shared" si="2"/>
        <v>0</v>
      </c>
      <c r="AU48" s="208"/>
    </row>
    <row r="49" spans="1:47" s="13" customFormat="1" ht="31.5" customHeight="1">
      <c r="A49" s="100"/>
      <c r="B49" s="100"/>
      <c r="C49" s="362"/>
      <c r="D49" s="362"/>
      <c r="E49" s="101"/>
      <c r="F49" s="101"/>
      <c r="G49" s="101"/>
      <c r="H49" s="235"/>
      <c r="I49" s="235"/>
      <c r="J49" s="101"/>
      <c r="K49" s="101"/>
      <c r="L49" s="101"/>
      <c r="M49" s="101"/>
      <c r="N49" s="101"/>
      <c r="O49" s="286"/>
      <c r="P49" s="286"/>
      <c r="Q49" s="101"/>
      <c r="R49" s="101"/>
      <c r="S49" s="101"/>
      <c r="T49" s="101"/>
      <c r="U49" s="101"/>
      <c r="V49" s="286"/>
      <c r="W49" s="296"/>
      <c r="X49" s="144"/>
      <c r="Y49" s="176"/>
      <c r="Z49" s="176"/>
      <c r="AA49" s="171"/>
      <c r="AB49" s="171"/>
      <c r="AC49" s="113"/>
      <c r="AD49" s="113"/>
      <c r="AE49" s="171"/>
      <c r="AF49" s="176"/>
      <c r="AG49" s="144"/>
      <c r="AH49" s="144"/>
      <c r="AI49" s="144"/>
      <c r="AJ49" s="113"/>
      <c r="AK49" s="113"/>
      <c r="AL49" s="114">
        <f t="shared" si="3"/>
        <v>0</v>
      </c>
      <c r="AM49" s="104">
        <f t="shared" si="0"/>
        <v>0</v>
      </c>
      <c r="AN49" s="104">
        <f t="shared" si="1"/>
        <v>0</v>
      </c>
      <c r="AO49" s="104">
        <f t="shared" si="4"/>
        <v>0</v>
      </c>
      <c r="AP49" s="124"/>
      <c r="AQ49" s="239">
        <f t="shared" si="5"/>
      </c>
      <c r="AR49" s="239">
        <f t="shared" si="6"/>
      </c>
      <c r="AS49" s="113">
        <f>IF(ISNA(VLOOKUP(AQ49,'November 2021'!$A$5:$AU$108,46,FALSE)),0,VLOOKUP(AQ49,'November 2021'!$A$5:$AU$108,46,FALSE))</f>
        <v>0</v>
      </c>
      <c r="AT49" s="104">
        <f t="shared" si="2"/>
        <v>0</v>
      </c>
      <c r="AU49" s="208"/>
    </row>
    <row r="50" spans="1:47" s="12" customFormat="1" ht="31.5" customHeight="1">
      <c r="A50" s="100"/>
      <c r="B50" s="100"/>
      <c r="C50" s="362"/>
      <c r="D50" s="362"/>
      <c r="E50" s="101"/>
      <c r="F50" s="101"/>
      <c r="G50" s="101"/>
      <c r="H50" s="235"/>
      <c r="I50" s="235"/>
      <c r="J50" s="101"/>
      <c r="K50" s="101"/>
      <c r="L50" s="101"/>
      <c r="M50" s="101"/>
      <c r="N50" s="101"/>
      <c r="O50" s="286"/>
      <c r="P50" s="286"/>
      <c r="Q50" s="101"/>
      <c r="R50" s="101"/>
      <c r="S50" s="101"/>
      <c r="T50" s="101"/>
      <c r="U50" s="101"/>
      <c r="V50" s="286"/>
      <c r="W50" s="296"/>
      <c r="X50" s="171"/>
      <c r="Y50" s="176"/>
      <c r="Z50" s="176"/>
      <c r="AA50" s="144"/>
      <c r="AB50" s="171"/>
      <c r="AC50" s="113"/>
      <c r="AD50" s="113"/>
      <c r="AE50" s="144"/>
      <c r="AF50" s="176"/>
      <c r="AG50" s="144"/>
      <c r="AH50" s="144"/>
      <c r="AI50" s="144"/>
      <c r="AJ50" s="113"/>
      <c r="AK50" s="113"/>
      <c r="AL50" s="114">
        <f t="shared" si="3"/>
        <v>0</v>
      </c>
      <c r="AM50" s="104">
        <f t="shared" si="0"/>
        <v>0</v>
      </c>
      <c r="AN50" s="104">
        <f t="shared" si="1"/>
        <v>0</v>
      </c>
      <c r="AO50" s="104">
        <f t="shared" si="4"/>
        <v>0</v>
      </c>
      <c r="AP50" s="124"/>
      <c r="AQ50" s="239">
        <f t="shared" si="5"/>
      </c>
      <c r="AR50" s="239">
        <f t="shared" si="6"/>
      </c>
      <c r="AS50" s="113">
        <f>IF(ISNA(VLOOKUP(AQ50,'November 2021'!$A$5:$AU$108,46,FALSE)),0,VLOOKUP(AQ50,'November 2021'!$A$5:$AU$108,46,FALSE))</f>
        <v>0</v>
      </c>
      <c r="AT50" s="104">
        <f t="shared" si="2"/>
        <v>0</v>
      </c>
      <c r="AU50" s="208"/>
    </row>
    <row r="51" spans="1:47" s="13" customFormat="1" ht="31.5" customHeight="1">
      <c r="A51" s="100"/>
      <c r="B51" s="100"/>
      <c r="C51" s="362"/>
      <c r="D51" s="362"/>
      <c r="E51" s="101"/>
      <c r="F51" s="101"/>
      <c r="G51" s="101"/>
      <c r="H51" s="235"/>
      <c r="I51" s="235"/>
      <c r="J51" s="101"/>
      <c r="K51" s="101"/>
      <c r="L51" s="101"/>
      <c r="M51" s="101"/>
      <c r="N51" s="101"/>
      <c r="O51" s="286"/>
      <c r="P51" s="286"/>
      <c r="Q51" s="101"/>
      <c r="R51" s="101"/>
      <c r="S51" s="101"/>
      <c r="T51" s="101"/>
      <c r="U51" s="101"/>
      <c r="V51" s="286"/>
      <c r="W51" s="296"/>
      <c r="X51" s="171"/>
      <c r="Y51" s="176"/>
      <c r="Z51" s="176"/>
      <c r="AA51" s="171"/>
      <c r="AB51" s="171"/>
      <c r="AC51" s="113"/>
      <c r="AD51" s="113"/>
      <c r="AE51" s="171"/>
      <c r="AF51" s="176"/>
      <c r="AG51" s="144"/>
      <c r="AH51" s="144"/>
      <c r="AI51" s="144"/>
      <c r="AJ51" s="113"/>
      <c r="AK51" s="113"/>
      <c r="AL51" s="114">
        <f t="shared" si="3"/>
        <v>0</v>
      </c>
      <c r="AM51" s="104">
        <f t="shared" si="0"/>
        <v>0</v>
      </c>
      <c r="AN51" s="104">
        <f t="shared" si="1"/>
        <v>0</v>
      </c>
      <c r="AO51" s="104">
        <f t="shared" si="4"/>
        <v>0</v>
      </c>
      <c r="AP51" s="124"/>
      <c r="AQ51" s="239">
        <f t="shared" si="5"/>
      </c>
      <c r="AR51" s="239">
        <f t="shared" si="6"/>
      </c>
      <c r="AS51" s="113">
        <f>IF(ISNA(VLOOKUP(AQ51,'November 2021'!$A$5:$AU$108,46,FALSE)),0,VLOOKUP(AQ51,'November 2021'!$A$5:$AU$108,46,FALSE))</f>
        <v>0</v>
      </c>
      <c r="AT51" s="104">
        <f t="shared" si="2"/>
        <v>0</v>
      </c>
      <c r="AU51" s="208"/>
    </row>
    <row r="52" spans="1:47" s="12" customFormat="1" ht="31.5" customHeight="1">
      <c r="A52" s="100"/>
      <c r="B52" s="100"/>
      <c r="C52" s="362"/>
      <c r="D52" s="362"/>
      <c r="E52" s="101"/>
      <c r="F52" s="101"/>
      <c r="G52" s="101"/>
      <c r="H52" s="235"/>
      <c r="I52" s="235"/>
      <c r="J52" s="101"/>
      <c r="K52" s="101"/>
      <c r="L52" s="101"/>
      <c r="M52" s="101"/>
      <c r="N52" s="101"/>
      <c r="O52" s="286"/>
      <c r="P52" s="286"/>
      <c r="Q52" s="101"/>
      <c r="R52" s="101"/>
      <c r="S52" s="101"/>
      <c r="T52" s="101"/>
      <c r="U52" s="101"/>
      <c r="V52" s="286"/>
      <c r="W52" s="296"/>
      <c r="X52" s="144"/>
      <c r="Y52" s="176"/>
      <c r="Z52" s="176"/>
      <c r="AA52" s="144"/>
      <c r="AB52" s="171"/>
      <c r="AC52" s="113"/>
      <c r="AD52" s="113"/>
      <c r="AE52" s="144"/>
      <c r="AF52" s="176"/>
      <c r="AG52" s="144"/>
      <c r="AH52" s="144"/>
      <c r="AI52" s="144"/>
      <c r="AJ52" s="113"/>
      <c r="AK52" s="113"/>
      <c r="AL52" s="114">
        <f t="shared" si="3"/>
        <v>0</v>
      </c>
      <c r="AM52" s="104">
        <f t="shared" si="0"/>
        <v>0</v>
      </c>
      <c r="AN52" s="104">
        <f t="shared" si="1"/>
        <v>0</v>
      </c>
      <c r="AO52" s="104">
        <f t="shared" si="4"/>
        <v>0</v>
      </c>
      <c r="AP52" s="124"/>
      <c r="AQ52" s="239">
        <f t="shared" si="5"/>
      </c>
      <c r="AR52" s="239">
        <f t="shared" si="6"/>
      </c>
      <c r="AS52" s="113">
        <f>IF(ISNA(VLOOKUP(AQ52,'November 2021'!$A$5:$AU$108,46,FALSE)),0,VLOOKUP(AQ52,'November 2021'!$A$5:$AU$108,46,FALSE))</f>
        <v>0</v>
      </c>
      <c r="AT52" s="104">
        <f t="shared" si="2"/>
        <v>0</v>
      </c>
      <c r="AU52" s="208"/>
    </row>
    <row r="53" spans="1:47" s="13" customFormat="1" ht="31.5" customHeight="1">
      <c r="A53" s="100"/>
      <c r="B53" s="100"/>
      <c r="C53" s="362"/>
      <c r="D53" s="362"/>
      <c r="E53" s="101"/>
      <c r="F53" s="101"/>
      <c r="G53" s="101"/>
      <c r="H53" s="235"/>
      <c r="I53" s="235"/>
      <c r="J53" s="101"/>
      <c r="K53" s="101"/>
      <c r="L53" s="101"/>
      <c r="M53" s="101"/>
      <c r="N53" s="101"/>
      <c r="O53" s="286"/>
      <c r="P53" s="286"/>
      <c r="Q53" s="101"/>
      <c r="R53" s="101"/>
      <c r="S53" s="101"/>
      <c r="T53" s="101"/>
      <c r="U53" s="101"/>
      <c r="V53" s="286"/>
      <c r="W53" s="296"/>
      <c r="X53" s="171"/>
      <c r="Y53" s="176"/>
      <c r="Z53" s="176"/>
      <c r="AA53" s="171"/>
      <c r="AB53" s="171"/>
      <c r="AC53" s="113"/>
      <c r="AD53" s="113"/>
      <c r="AE53" s="171"/>
      <c r="AF53" s="176"/>
      <c r="AG53" s="144"/>
      <c r="AH53" s="144"/>
      <c r="AI53" s="144"/>
      <c r="AJ53" s="113"/>
      <c r="AK53" s="113"/>
      <c r="AL53" s="114">
        <f t="shared" si="3"/>
        <v>0</v>
      </c>
      <c r="AM53" s="104">
        <f t="shared" si="0"/>
        <v>0</v>
      </c>
      <c r="AN53" s="104">
        <f t="shared" si="1"/>
        <v>0</v>
      </c>
      <c r="AO53" s="104">
        <f t="shared" si="4"/>
        <v>0</v>
      </c>
      <c r="AP53" s="124"/>
      <c r="AQ53" s="239">
        <f t="shared" si="5"/>
      </c>
      <c r="AR53" s="239">
        <f t="shared" si="6"/>
      </c>
      <c r="AS53" s="113">
        <f>IF(ISNA(VLOOKUP(AQ53,'November 2021'!$A$5:$AU$108,46,FALSE)),0,VLOOKUP(AQ53,'November 2021'!$A$5:$AU$108,46,FALSE))</f>
        <v>0</v>
      </c>
      <c r="AT53" s="104">
        <f t="shared" si="2"/>
        <v>0</v>
      </c>
      <c r="AU53" s="208"/>
    </row>
    <row r="54" spans="1:47" s="12" customFormat="1" ht="31.5" customHeight="1">
      <c r="A54" s="100"/>
      <c r="B54" s="100"/>
      <c r="C54" s="362"/>
      <c r="D54" s="362"/>
      <c r="E54" s="101"/>
      <c r="F54" s="101"/>
      <c r="G54" s="101"/>
      <c r="H54" s="235"/>
      <c r="I54" s="235"/>
      <c r="J54" s="101"/>
      <c r="K54" s="101"/>
      <c r="L54" s="101"/>
      <c r="M54" s="101"/>
      <c r="N54" s="101"/>
      <c r="O54" s="286"/>
      <c r="P54" s="286"/>
      <c r="Q54" s="101"/>
      <c r="R54" s="101"/>
      <c r="S54" s="101"/>
      <c r="T54" s="101"/>
      <c r="U54" s="101"/>
      <c r="V54" s="286"/>
      <c r="W54" s="296"/>
      <c r="X54" s="171"/>
      <c r="Y54" s="176"/>
      <c r="Z54" s="176"/>
      <c r="AA54" s="144"/>
      <c r="AB54" s="171"/>
      <c r="AC54" s="113"/>
      <c r="AD54" s="113"/>
      <c r="AE54" s="144"/>
      <c r="AF54" s="176"/>
      <c r="AG54" s="144"/>
      <c r="AH54" s="144"/>
      <c r="AI54" s="144"/>
      <c r="AJ54" s="113"/>
      <c r="AK54" s="113"/>
      <c r="AL54" s="114">
        <f t="shared" si="3"/>
        <v>0</v>
      </c>
      <c r="AM54" s="104">
        <f t="shared" si="0"/>
        <v>0</v>
      </c>
      <c r="AN54" s="104">
        <f t="shared" si="1"/>
        <v>0</v>
      </c>
      <c r="AO54" s="104">
        <f t="shared" si="4"/>
        <v>0</v>
      </c>
      <c r="AP54" s="124"/>
      <c r="AQ54" s="239">
        <f t="shared" si="5"/>
      </c>
      <c r="AR54" s="239">
        <f t="shared" si="6"/>
      </c>
      <c r="AS54" s="113">
        <f>IF(ISNA(VLOOKUP(AQ54,'November 2021'!$A$5:$AU$108,46,FALSE)),0,VLOOKUP(AQ54,'November 2021'!$A$5:$AU$108,46,FALSE))</f>
        <v>0</v>
      </c>
      <c r="AT54" s="104">
        <f t="shared" si="2"/>
        <v>0</v>
      </c>
      <c r="AU54" s="208"/>
    </row>
    <row r="55" spans="1:47" s="13" customFormat="1" ht="31.5" customHeight="1">
      <c r="A55" s="100"/>
      <c r="B55" s="100"/>
      <c r="C55" s="362"/>
      <c r="D55" s="362"/>
      <c r="E55" s="101"/>
      <c r="F55" s="101"/>
      <c r="G55" s="101"/>
      <c r="H55" s="235"/>
      <c r="I55" s="235"/>
      <c r="J55" s="101"/>
      <c r="K55" s="101"/>
      <c r="L55" s="101"/>
      <c r="M55" s="101"/>
      <c r="N55" s="101"/>
      <c r="O55" s="286"/>
      <c r="P55" s="286"/>
      <c r="Q55" s="101"/>
      <c r="R55" s="101"/>
      <c r="S55" s="101"/>
      <c r="T55" s="101"/>
      <c r="U55" s="101"/>
      <c r="V55" s="286"/>
      <c r="W55" s="296"/>
      <c r="X55" s="144"/>
      <c r="Y55" s="176"/>
      <c r="Z55" s="176"/>
      <c r="AA55" s="171"/>
      <c r="AB55" s="171"/>
      <c r="AC55" s="113"/>
      <c r="AD55" s="113"/>
      <c r="AE55" s="171"/>
      <c r="AF55" s="176"/>
      <c r="AG55" s="144"/>
      <c r="AH55" s="144"/>
      <c r="AI55" s="144"/>
      <c r="AJ55" s="113"/>
      <c r="AK55" s="113"/>
      <c r="AL55" s="114">
        <f t="shared" si="3"/>
        <v>0</v>
      </c>
      <c r="AM55" s="104">
        <f t="shared" si="0"/>
        <v>0</v>
      </c>
      <c r="AN55" s="104">
        <f t="shared" si="1"/>
        <v>0</v>
      </c>
      <c r="AO55" s="104">
        <f t="shared" si="4"/>
        <v>0</v>
      </c>
      <c r="AP55" s="124"/>
      <c r="AQ55" s="239">
        <f t="shared" si="5"/>
      </c>
      <c r="AR55" s="239">
        <f t="shared" si="6"/>
      </c>
      <c r="AS55" s="113">
        <f>IF(ISNA(VLOOKUP(AQ55,'November 2021'!$A$5:$AU$108,46,FALSE)),0,VLOOKUP(AQ55,'November 2021'!$A$5:$AU$108,46,FALSE))</f>
        <v>0</v>
      </c>
      <c r="AT55" s="104">
        <f t="shared" si="2"/>
        <v>0</v>
      </c>
      <c r="AU55" s="208"/>
    </row>
    <row r="56" spans="1:47" s="12" customFormat="1" ht="31.5" customHeight="1">
      <c r="A56" s="100"/>
      <c r="B56" s="100"/>
      <c r="C56" s="362"/>
      <c r="D56" s="362"/>
      <c r="E56" s="101"/>
      <c r="F56" s="101"/>
      <c r="G56" s="101"/>
      <c r="H56" s="235"/>
      <c r="I56" s="235"/>
      <c r="J56" s="101"/>
      <c r="K56" s="101"/>
      <c r="L56" s="101"/>
      <c r="M56" s="101"/>
      <c r="N56" s="101"/>
      <c r="O56" s="286"/>
      <c r="P56" s="286"/>
      <c r="Q56" s="101"/>
      <c r="R56" s="101"/>
      <c r="S56" s="101"/>
      <c r="T56" s="101"/>
      <c r="U56" s="101"/>
      <c r="V56" s="286"/>
      <c r="W56" s="296"/>
      <c r="X56" s="171"/>
      <c r="Y56" s="176"/>
      <c r="Z56" s="176"/>
      <c r="AA56" s="144"/>
      <c r="AB56" s="171"/>
      <c r="AC56" s="113"/>
      <c r="AD56" s="113"/>
      <c r="AE56" s="144"/>
      <c r="AF56" s="176"/>
      <c r="AG56" s="144"/>
      <c r="AH56" s="144"/>
      <c r="AI56" s="144"/>
      <c r="AJ56" s="113"/>
      <c r="AK56" s="113"/>
      <c r="AL56" s="114">
        <f t="shared" si="3"/>
        <v>0</v>
      </c>
      <c r="AM56" s="104">
        <f t="shared" si="0"/>
        <v>0</v>
      </c>
      <c r="AN56" s="104">
        <f t="shared" si="1"/>
        <v>0</v>
      </c>
      <c r="AO56" s="104">
        <f t="shared" si="4"/>
        <v>0</v>
      </c>
      <c r="AP56" s="124"/>
      <c r="AQ56" s="239">
        <f t="shared" si="5"/>
      </c>
      <c r="AR56" s="239">
        <f t="shared" si="6"/>
      </c>
      <c r="AS56" s="113">
        <f>IF(ISNA(VLOOKUP(AQ56,'November 2021'!$A$5:$AU$108,46,FALSE)),0,VLOOKUP(AQ56,'November 2021'!$A$5:$AU$108,46,FALSE))</f>
        <v>0</v>
      </c>
      <c r="AT56" s="104">
        <f t="shared" si="2"/>
        <v>0</v>
      </c>
      <c r="AU56" s="208"/>
    </row>
    <row r="57" spans="1:47" s="13" customFormat="1" ht="31.5" customHeight="1">
      <c r="A57" s="100"/>
      <c r="B57" s="100"/>
      <c r="C57" s="362"/>
      <c r="D57" s="362"/>
      <c r="E57" s="101"/>
      <c r="F57" s="101"/>
      <c r="G57" s="101"/>
      <c r="H57" s="235"/>
      <c r="I57" s="235"/>
      <c r="J57" s="101"/>
      <c r="K57" s="101"/>
      <c r="L57" s="101"/>
      <c r="M57" s="101"/>
      <c r="N57" s="101"/>
      <c r="O57" s="286"/>
      <c r="P57" s="286"/>
      <c r="Q57" s="101"/>
      <c r="R57" s="101"/>
      <c r="S57" s="101"/>
      <c r="T57" s="101"/>
      <c r="U57" s="101"/>
      <c r="V57" s="286"/>
      <c r="W57" s="296"/>
      <c r="X57" s="171"/>
      <c r="Y57" s="176"/>
      <c r="Z57" s="176"/>
      <c r="AA57" s="171"/>
      <c r="AB57" s="171"/>
      <c r="AC57" s="113"/>
      <c r="AD57" s="113"/>
      <c r="AE57" s="171"/>
      <c r="AF57" s="176"/>
      <c r="AG57" s="144"/>
      <c r="AH57" s="144"/>
      <c r="AI57" s="144"/>
      <c r="AJ57" s="113"/>
      <c r="AK57" s="113"/>
      <c r="AL57" s="114">
        <f t="shared" si="3"/>
        <v>0</v>
      </c>
      <c r="AM57" s="104">
        <f t="shared" si="0"/>
        <v>0</v>
      </c>
      <c r="AN57" s="104">
        <f t="shared" si="1"/>
        <v>0</v>
      </c>
      <c r="AO57" s="104">
        <f t="shared" si="4"/>
        <v>0</v>
      </c>
      <c r="AP57" s="124"/>
      <c r="AQ57" s="239">
        <f t="shared" si="5"/>
      </c>
      <c r="AR57" s="239">
        <f t="shared" si="6"/>
      </c>
      <c r="AS57" s="113">
        <f>IF(ISNA(VLOOKUP(AQ57,'November 2021'!$A$5:$AU$108,46,FALSE)),0,VLOOKUP(AQ57,'November 2021'!$A$5:$AU$108,46,FALSE))</f>
        <v>0</v>
      </c>
      <c r="AT57" s="104">
        <f t="shared" si="2"/>
        <v>0</v>
      </c>
      <c r="AU57" s="208"/>
    </row>
    <row r="58" spans="1:47" s="12" customFormat="1" ht="31.5" customHeight="1">
      <c r="A58" s="100"/>
      <c r="B58" s="100"/>
      <c r="C58" s="362"/>
      <c r="D58" s="362"/>
      <c r="E58" s="101"/>
      <c r="F58" s="101"/>
      <c r="G58" s="101"/>
      <c r="H58" s="235"/>
      <c r="I58" s="235"/>
      <c r="J58" s="101"/>
      <c r="K58" s="101"/>
      <c r="L58" s="101"/>
      <c r="M58" s="101"/>
      <c r="N58" s="101"/>
      <c r="O58" s="286"/>
      <c r="P58" s="286"/>
      <c r="Q58" s="101"/>
      <c r="R58" s="101"/>
      <c r="S58" s="101"/>
      <c r="T58" s="101"/>
      <c r="U58" s="101"/>
      <c r="V58" s="286"/>
      <c r="W58" s="296"/>
      <c r="X58" s="144"/>
      <c r="Y58" s="176"/>
      <c r="Z58" s="176"/>
      <c r="AA58" s="144"/>
      <c r="AB58" s="171"/>
      <c r="AC58" s="113"/>
      <c r="AD58" s="113"/>
      <c r="AE58" s="144"/>
      <c r="AF58" s="176"/>
      <c r="AG58" s="144"/>
      <c r="AH58" s="144"/>
      <c r="AI58" s="144"/>
      <c r="AJ58" s="113"/>
      <c r="AK58" s="113"/>
      <c r="AL58" s="114">
        <f t="shared" si="3"/>
        <v>0</v>
      </c>
      <c r="AM58" s="104">
        <f t="shared" si="0"/>
        <v>0</v>
      </c>
      <c r="AN58" s="104">
        <f t="shared" si="1"/>
        <v>0</v>
      </c>
      <c r="AO58" s="104">
        <f t="shared" si="4"/>
        <v>0</v>
      </c>
      <c r="AP58" s="124"/>
      <c r="AQ58" s="239">
        <f t="shared" si="5"/>
      </c>
      <c r="AR58" s="239">
        <f t="shared" si="6"/>
      </c>
      <c r="AS58" s="113">
        <f>IF(ISNA(VLOOKUP(AQ58,'November 2021'!$A$5:$AU$108,46,FALSE)),0,VLOOKUP(AQ58,'November 2021'!$A$5:$AU$108,46,FALSE))</f>
        <v>0</v>
      </c>
      <c r="AT58" s="104">
        <f t="shared" si="2"/>
        <v>0</v>
      </c>
      <c r="AU58" s="208"/>
    </row>
    <row r="59" spans="1:47" s="13" customFormat="1" ht="31.5" customHeight="1">
      <c r="A59" s="100"/>
      <c r="B59" s="100"/>
      <c r="C59" s="362"/>
      <c r="D59" s="362"/>
      <c r="E59" s="101"/>
      <c r="F59" s="101"/>
      <c r="G59" s="101"/>
      <c r="H59" s="235"/>
      <c r="I59" s="235"/>
      <c r="J59" s="101"/>
      <c r="K59" s="101"/>
      <c r="L59" s="101"/>
      <c r="M59" s="101"/>
      <c r="N59" s="101"/>
      <c r="O59" s="286"/>
      <c r="P59" s="286"/>
      <c r="Q59" s="101"/>
      <c r="R59" s="101"/>
      <c r="S59" s="101"/>
      <c r="T59" s="101"/>
      <c r="U59" s="101"/>
      <c r="V59" s="286"/>
      <c r="W59" s="296"/>
      <c r="X59" s="171"/>
      <c r="Y59" s="176"/>
      <c r="Z59" s="176"/>
      <c r="AA59" s="171"/>
      <c r="AB59" s="171"/>
      <c r="AC59" s="113"/>
      <c r="AD59" s="113"/>
      <c r="AE59" s="171"/>
      <c r="AF59" s="176"/>
      <c r="AG59" s="144"/>
      <c r="AH59" s="144"/>
      <c r="AI59" s="144"/>
      <c r="AJ59" s="113"/>
      <c r="AK59" s="113"/>
      <c r="AL59" s="114">
        <f t="shared" si="3"/>
        <v>0</v>
      </c>
      <c r="AM59" s="104">
        <f t="shared" si="0"/>
        <v>0</v>
      </c>
      <c r="AN59" s="104">
        <f t="shared" si="1"/>
        <v>0</v>
      </c>
      <c r="AO59" s="104">
        <f t="shared" si="4"/>
        <v>0</v>
      </c>
      <c r="AP59" s="124"/>
      <c r="AQ59" s="239">
        <f t="shared" si="5"/>
      </c>
      <c r="AR59" s="239">
        <f t="shared" si="6"/>
      </c>
      <c r="AS59" s="113">
        <f>IF(ISNA(VLOOKUP(AQ59,'November 2021'!$A$5:$AU$108,46,FALSE)),0,VLOOKUP(AQ59,'November 2021'!$A$5:$AU$108,46,FALSE))</f>
        <v>0</v>
      </c>
      <c r="AT59" s="104">
        <f t="shared" si="2"/>
        <v>0</v>
      </c>
      <c r="AU59" s="208"/>
    </row>
    <row r="60" spans="1:47" s="12" customFormat="1" ht="31.5" customHeight="1">
      <c r="A60" s="100"/>
      <c r="B60" s="100"/>
      <c r="C60" s="362"/>
      <c r="D60" s="362"/>
      <c r="E60" s="101"/>
      <c r="F60" s="101"/>
      <c r="G60" s="101"/>
      <c r="H60" s="235"/>
      <c r="I60" s="235"/>
      <c r="J60" s="101"/>
      <c r="K60" s="101"/>
      <c r="L60" s="101"/>
      <c r="M60" s="101"/>
      <c r="N60" s="101"/>
      <c r="O60" s="286"/>
      <c r="P60" s="286"/>
      <c r="Q60" s="101"/>
      <c r="R60" s="101"/>
      <c r="S60" s="101"/>
      <c r="T60" s="101"/>
      <c r="U60" s="101"/>
      <c r="V60" s="286"/>
      <c r="W60" s="296"/>
      <c r="X60" s="171"/>
      <c r="Y60" s="176"/>
      <c r="Z60" s="176"/>
      <c r="AA60" s="144"/>
      <c r="AB60" s="171"/>
      <c r="AC60" s="113"/>
      <c r="AD60" s="113"/>
      <c r="AE60" s="144"/>
      <c r="AF60" s="176"/>
      <c r="AG60" s="144"/>
      <c r="AH60" s="144"/>
      <c r="AI60" s="144"/>
      <c r="AJ60" s="113"/>
      <c r="AK60" s="113"/>
      <c r="AL60" s="114">
        <f t="shared" si="3"/>
        <v>0</v>
      </c>
      <c r="AM60" s="104">
        <f t="shared" si="0"/>
        <v>0</v>
      </c>
      <c r="AN60" s="104">
        <f t="shared" si="1"/>
        <v>0</v>
      </c>
      <c r="AO60" s="104">
        <f t="shared" si="4"/>
        <v>0</v>
      </c>
      <c r="AP60" s="124"/>
      <c r="AQ60" s="239">
        <f t="shared" si="5"/>
      </c>
      <c r="AR60" s="239">
        <f t="shared" si="6"/>
      </c>
      <c r="AS60" s="113">
        <f>IF(ISNA(VLOOKUP(AQ60,'November 2021'!$A$5:$AU$108,46,FALSE)),0,VLOOKUP(AQ60,'November 2021'!$A$5:$AU$108,46,FALSE))</f>
        <v>0</v>
      </c>
      <c r="AT60" s="104">
        <f t="shared" si="2"/>
        <v>0</v>
      </c>
      <c r="AU60" s="208"/>
    </row>
    <row r="61" spans="1:47" s="13" customFormat="1" ht="31.5" customHeight="1">
      <c r="A61" s="100"/>
      <c r="B61" s="100"/>
      <c r="C61" s="362"/>
      <c r="D61" s="362"/>
      <c r="E61" s="101"/>
      <c r="F61" s="101"/>
      <c r="G61" s="101"/>
      <c r="H61" s="235"/>
      <c r="I61" s="235"/>
      <c r="J61" s="101"/>
      <c r="K61" s="101"/>
      <c r="L61" s="101"/>
      <c r="M61" s="101"/>
      <c r="N61" s="101"/>
      <c r="O61" s="286"/>
      <c r="P61" s="286"/>
      <c r="Q61" s="101"/>
      <c r="R61" s="101"/>
      <c r="S61" s="101"/>
      <c r="T61" s="101"/>
      <c r="U61" s="101"/>
      <c r="V61" s="286"/>
      <c r="W61" s="296"/>
      <c r="X61" s="144"/>
      <c r="Y61" s="176"/>
      <c r="Z61" s="176"/>
      <c r="AA61" s="171"/>
      <c r="AB61" s="171"/>
      <c r="AC61" s="113"/>
      <c r="AD61" s="113"/>
      <c r="AE61" s="171"/>
      <c r="AF61" s="176"/>
      <c r="AG61" s="144"/>
      <c r="AH61" s="144"/>
      <c r="AI61" s="144"/>
      <c r="AJ61" s="113"/>
      <c r="AK61" s="113"/>
      <c r="AL61" s="114">
        <f t="shared" si="3"/>
        <v>0</v>
      </c>
      <c r="AM61" s="104">
        <f t="shared" si="0"/>
        <v>0</v>
      </c>
      <c r="AN61" s="104">
        <f t="shared" si="1"/>
        <v>0</v>
      </c>
      <c r="AO61" s="104">
        <f t="shared" si="4"/>
        <v>0</v>
      </c>
      <c r="AP61" s="124"/>
      <c r="AQ61" s="239">
        <f t="shared" si="5"/>
      </c>
      <c r="AR61" s="239">
        <f t="shared" si="6"/>
      </c>
      <c r="AS61" s="113">
        <f>IF(ISNA(VLOOKUP(AQ61,'November 2021'!$A$5:$AU$108,46,FALSE)),0,VLOOKUP(AQ61,'November 2021'!$A$5:$AU$108,46,FALSE))</f>
        <v>0</v>
      </c>
      <c r="AT61" s="104">
        <f t="shared" si="2"/>
        <v>0</v>
      </c>
      <c r="AU61" s="208"/>
    </row>
    <row r="62" spans="1:47" s="12" customFormat="1" ht="31.5" customHeight="1">
      <c r="A62" s="100"/>
      <c r="B62" s="100"/>
      <c r="C62" s="362"/>
      <c r="D62" s="362"/>
      <c r="E62" s="101"/>
      <c r="F62" s="101"/>
      <c r="G62" s="101"/>
      <c r="H62" s="235"/>
      <c r="I62" s="235"/>
      <c r="J62" s="101"/>
      <c r="K62" s="101"/>
      <c r="L62" s="101"/>
      <c r="M62" s="101"/>
      <c r="N62" s="101"/>
      <c r="O62" s="286"/>
      <c r="P62" s="286"/>
      <c r="Q62" s="101"/>
      <c r="R62" s="101"/>
      <c r="S62" s="101"/>
      <c r="T62" s="101"/>
      <c r="U62" s="101"/>
      <c r="V62" s="286"/>
      <c r="W62" s="296"/>
      <c r="X62" s="171"/>
      <c r="Y62" s="176"/>
      <c r="Z62" s="176"/>
      <c r="AA62" s="144"/>
      <c r="AB62" s="171"/>
      <c r="AC62" s="113"/>
      <c r="AD62" s="113"/>
      <c r="AE62" s="144"/>
      <c r="AF62" s="176"/>
      <c r="AG62" s="144"/>
      <c r="AH62" s="144"/>
      <c r="AI62" s="144"/>
      <c r="AJ62" s="113"/>
      <c r="AK62" s="113"/>
      <c r="AL62" s="114">
        <f t="shared" si="3"/>
        <v>0</v>
      </c>
      <c r="AM62" s="104">
        <f t="shared" si="0"/>
        <v>0</v>
      </c>
      <c r="AN62" s="104">
        <f t="shared" si="1"/>
        <v>0</v>
      </c>
      <c r="AO62" s="104">
        <f t="shared" si="4"/>
        <v>0</v>
      </c>
      <c r="AP62" s="124"/>
      <c r="AQ62" s="239">
        <f t="shared" si="5"/>
      </c>
      <c r="AR62" s="239">
        <f t="shared" si="6"/>
      </c>
      <c r="AS62" s="113">
        <f>IF(ISNA(VLOOKUP(AQ62,'November 2021'!$A$5:$AU$108,46,FALSE)),0,VLOOKUP(AQ62,'November 2021'!$A$5:$AU$108,46,FALSE))</f>
        <v>0</v>
      </c>
      <c r="AT62" s="104">
        <f t="shared" si="2"/>
        <v>0</v>
      </c>
      <c r="AU62" s="208"/>
    </row>
    <row r="63" spans="1:47" s="13" customFormat="1" ht="31.5" customHeight="1">
      <c r="A63" s="100"/>
      <c r="B63" s="100"/>
      <c r="C63" s="362"/>
      <c r="D63" s="362"/>
      <c r="E63" s="101"/>
      <c r="F63" s="101"/>
      <c r="G63" s="101"/>
      <c r="H63" s="235"/>
      <c r="I63" s="235"/>
      <c r="J63" s="101"/>
      <c r="K63" s="101"/>
      <c r="L63" s="101"/>
      <c r="M63" s="101"/>
      <c r="N63" s="101"/>
      <c r="O63" s="286"/>
      <c r="P63" s="286"/>
      <c r="Q63" s="101"/>
      <c r="R63" s="101"/>
      <c r="S63" s="101"/>
      <c r="T63" s="101"/>
      <c r="U63" s="101"/>
      <c r="V63" s="286"/>
      <c r="W63" s="296"/>
      <c r="X63" s="171"/>
      <c r="Y63" s="176"/>
      <c r="Z63" s="176"/>
      <c r="AA63" s="171"/>
      <c r="AB63" s="171"/>
      <c r="AC63" s="113"/>
      <c r="AD63" s="113"/>
      <c r="AE63" s="171"/>
      <c r="AF63" s="176"/>
      <c r="AG63" s="144"/>
      <c r="AH63" s="144"/>
      <c r="AI63" s="144"/>
      <c r="AJ63" s="113"/>
      <c r="AK63" s="113"/>
      <c r="AL63" s="114">
        <f t="shared" si="3"/>
        <v>0</v>
      </c>
      <c r="AM63" s="104">
        <f t="shared" si="0"/>
        <v>0</v>
      </c>
      <c r="AN63" s="104">
        <f t="shared" si="1"/>
        <v>0</v>
      </c>
      <c r="AO63" s="104">
        <f t="shared" si="4"/>
        <v>0</v>
      </c>
      <c r="AP63" s="124"/>
      <c r="AQ63" s="239">
        <f t="shared" si="5"/>
      </c>
      <c r="AR63" s="239">
        <f t="shared" si="6"/>
      </c>
      <c r="AS63" s="113">
        <f>IF(ISNA(VLOOKUP(AQ63,'November 2021'!$A$5:$AU$108,46,FALSE)),0,VLOOKUP(AQ63,'November 2021'!$A$5:$AU$108,46,FALSE))</f>
        <v>0</v>
      </c>
      <c r="AT63" s="104">
        <f t="shared" si="2"/>
        <v>0</v>
      </c>
      <c r="AU63" s="208"/>
    </row>
    <row r="64" spans="1:47" s="12" customFormat="1" ht="31.5" customHeight="1">
      <c r="A64" s="100"/>
      <c r="B64" s="100"/>
      <c r="C64" s="362"/>
      <c r="D64" s="362"/>
      <c r="E64" s="101"/>
      <c r="F64" s="101"/>
      <c r="G64" s="101"/>
      <c r="H64" s="235"/>
      <c r="I64" s="235"/>
      <c r="J64" s="101"/>
      <c r="K64" s="101"/>
      <c r="L64" s="101"/>
      <c r="M64" s="101"/>
      <c r="N64" s="101"/>
      <c r="O64" s="286"/>
      <c r="P64" s="286"/>
      <c r="Q64" s="101"/>
      <c r="R64" s="101"/>
      <c r="S64" s="101"/>
      <c r="T64" s="101"/>
      <c r="U64" s="101"/>
      <c r="V64" s="286"/>
      <c r="W64" s="296"/>
      <c r="X64" s="144"/>
      <c r="Y64" s="176"/>
      <c r="Z64" s="176"/>
      <c r="AA64" s="144"/>
      <c r="AB64" s="171"/>
      <c r="AC64" s="113"/>
      <c r="AD64" s="113"/>
      <c r="AE64" s="144"/>
      <c r="AF64" s="176"/>
      <c r="AG64" s="144"/>
      <c r="AH64" s="144"/>
      <c r="AI64" s="144"/>
      <c r="AJ64" s="113"/>
      <c r="AK64" s="113"/>
      <c r="AL64" s="114">
        <f t="shared" si="3"/>
        <v>0</v>
      </c>
      <c r="AM64" s="104">
        <f t="shared" si="0"/>
        <v>0</v>
      </c>
      <c r="AN64" s="104">
        <f t="shared" si="1"/>
        <v>0</v>
      </c>
      <c r="AO64" s="104">
        <f t="shared" si="4"/>
        <v>0</v>
      </c>
      <c r="AP64" s="124"/>
      <c r="AQ64" s="239">
        <f t="shared" si="5"/>
      </c>
      <c r="AR64" s="239">
        <f t="shared" si="6"/>
      </c>
      <c r="AS64" s="113">
        <f>IF(ISNA(VLOOKUP(AQ64,'November 2021'!$A$5:$AU$108,46,FALSE)),0,VLOOKUP(AQ64,'November 2021'!$A$5:$AU$108,46,FALSE))</f>
        <v>0</v>
      </c>
      <c r="AT64" s="104">
        <f t="shared" si="2"/>
        <v>0</v>
      </c>
      <c r="AU64" s="208"/>
    </row>
    <row r="65" spans="1:47" s="13" customFormat="1" ht="31.5" customHeight="1">
      <c r="A65" s="100"/>
      <c r="B65" s="100"/>
      <c r="C65" s="362"/>
      <c r="D65" s="362"/>
      <c r="E65" s="101"/>
      <c r="F65" s="101"/>
      <c r="G65" s="101"/>
      <c r="H65" s="235"/>
      <c r="I65" s="235"/>
      <c r="J65" s="101"/>
      <c r="K65" s="101"/>
      <c r="L65" s="101"/>
      <c r="M65" s="101"/>
      <c r="N65" s="101"/>
      <c r="O65" s="286"/>
      <c r="P65" s="286"/>
      <c r="Q65" s="101"/>
      <c r="R65" s="101"/>
      <c r="S65" s="101"/>
      <c r="T65" s="101"/>
      <c r="U65" s="101"/>
      <c r="V65" s="286"/>
      <c r="W65" s="296"/>
      <c r="X65" s="171"/>
      <c r="Y65" s="176"/>
      <c r="Z65" s="176"/>
      <c r="AA65" s="171"/>
      <c r="AB65" s="171"/>
      <c r="AC65" s="113"/>
      <c r="AD65" s="113"/>
      <c r="AE65" s="171"/>
      <c r="AF65" s="176"/>
      <c r="AG65" s="144"/>
      <c r="AH65" s="144"/>
      <c r="AI65" s="144"/>
      <c r="AJ65" s="113"/>
      <c r="AK65" s="113"/>
      <c r="AL65" s="114">
        <f t="shared" si="3"/>
        <v>0</v>
      </c>
      <c r="AM65" s="104">
        <f t="shared" si="0"/>
        <v>0</v>
      </c>
      <c r="AN65" s="104">
        <f t="shared" si="1"/>
        <v>0</v>
      </c>
      <c r="AO65" s="104">
        <f t="shared" si="4"/>
        <v>0</v>
      </c>
      <c r="AP65" s="124"/>
      <c r="AQ65" s="239">
        <f t="shared" si="5"/>
      </c>
      <c r="AR65" s="239">
        <f t="shared" si="6"/>
      </c>
      <c r="AS65" s="113">
        <f>IF(ISNA(VLOOKUP(AQ65,'November 2021'!$A$5:$AU$108,46,FALSE)),0,VLOOKUP(AQ65,'November 2021'!$A$5:$AU$108,46,FALSE))</f>
        <v>0</v>
      </c>
      <c r="AT65" s="104">
        <f t="shared" si="2"/>
        <v>0</v>
      </c>
      <c r="AU65" s="208"/>
    </row>
    <row r="66" spans="1:47" s="12" customFormat="1" ht="31.5" customHeight="1">
      <c r="A66" s="100"/>
      <c r="B66" s="100"/>
      <c r="C66" s="362"/>
      <c r="D66" s="362"/>
      <c r="E66" s="101"/>
      <c r="F66" s="101"/>
      <c r="G66" s="101"/>
      <c r="H66" s="235"/>
      <c r="I66" s="235"/>
      <c r="J66" s="101"/>
      <c r="K66" s="101"/>
      <c r="L66" s="101"/>
      <c r="M66" s="101"/>
      <c r="N66" s="101"/>
      <c r="O66" s="286"/>
      <c r="P66" s="286"/>
      <c r="Q66" s="101"/>
      <c r="R66" s="101"/>
      <c r="S66" s="101"/>
      <c r="T66" s="101"/>
      <c r="U66" s="101"/>
      <c r="V66" s="286"/>
      <c r="W66" s="296"/>
      <c r="X66" s="171"/>
      <c r="Y66" s="176"/>
      <c r="Z66" s="176"/>
      <c r="AA66" s="144"/>
      <c r="AB66" s="171"/>
      <c r="AC66" s="113"/>
      <c r="AD66" s="113"/>
      <c r="AE66" s="144"/>
      <c r="AF66" s="176"/>
      <c r="AG66" s="144"/>
      <c r="AH66" s="144"/>
      <c r="AI66" s="144"/>
      <c r="AJ66" s="113"/>
      <c r="AK66" s="113"/>
      <c r="AL66" s="114">
        <f t="shared" si="3"/>
        <v>0</v>
      </c>
      <c r="AM66" s="104">
        <f t="shared" si="0"/>
        <v>0</v>
      </c>
      <c r="AN66" s="104">
        <f t="shared" si="1"/>
        <v>0</v>
      </c>
      <c r="AO66" s="104">
        <f t="shared" si="4"/>
        <v>0</v>
      </c>
      <c r="AP66" s="124"/>
      <c r="AQ66" s="239">
        <f t="shared" si="5"/>
      </c>
      <c r="AR66" s="239">
        <f t="shared" si="6"/>
      </c>
      <c r="AS66" s="113">
        <f>IF(ISNA(VLOOKUP(AQ66,'November 2021'!$A$5:$AU$108,46,FALSE)),0,VLOOKUP(AQ66,'November 2021'!$A$5:$AU$108,46,FALSE))</f>
        <v>0</v>
      </c>
      <c r="AT66" s="104">
        <f t="shared" si="2"/>
        <v>0</v>
      </c>
      <c r="AU66" s="208"/>
    </row>
    <row r="67" spans="1:47" s="12" customFormat="1" ht="31.5" customHeight="1">
      <c r="A67" s="100"/>
      <c r="B67" s="100"/>
      <c r="C67" s="362"/>
      <c r="D67" s="362"/>
      <c r="E67" s="101"/>
      <c r="F67" s="101"/>
      <c r="G67" s="101"/>
      <c r="H67" s="235"/>
      <c r="I67" s="235"/>
      <c r="J67" s="101"/>
      <c r="K67" s="101"/>
      <c r="L67" s="101"/>
      <c r="M67" s="101"/>
      <c r="N67" s="101"/>
      <c r="O67" s="286"/>
      <c r="P67" s="286"/>
      <c r="Q67" s="101"/>
      <c r="R67" s="101"/>
      <c r="S67" s="101"/>
      <c r="T67" s="101"/>
      <c r="U67" s="101"/>
      <c r="V67" s="286"/>
      <c r="W67" s="296"/>
      <c r="X67" s="144"/>
      <c r="Y67" s="176"/>
      <c r="Z67" s="176"/>
      <c r="AA67" s="171"/>
      <c r="AB67" s="171"/>
      <c r="AC67" s="113"/>
      <c r="AD67" s="113"/>
      <c r="AE67" s="171"/>
      <c r="AF67" s="176"/>
      <c r="AG67" s="144"/>
      <c r="AH67" s="144"/>
      <c r="AI67" s="144"/>
      <c r="AJ67" s="113"/>
      <c r="AK67" s="113"/>
      <c r="AL67" s="114">
        <f t="shared" si="3"/>
        <v>0</v>
      </c>
      <c r="AM67" s="104">
        <f t="shared" si="0"/>
        <v>0</v>
      </c>
      <c r="AN67" s="104">
        <f t="shared" si="1"/>
        <v>0</v>
      </c>
      <c r="AO67" s="104">
        <f t="shared" si="4"/>
        <v>0</v>
      </c>
      <c r="AP67" s="124"/>
      <c r="AQ67" s="239">
        <f t="shared" si="5"/>
      </c>
      <c r="AR67" s="239">
        <f t="shared" si="6"/>
      </c>
      <c r="AS67" s="113">
        <f>IF(ISNA(VLOOKUP(AQ67,'November 2021'!$A$5:$AU$108,46,FALSE)),0,VLOOKUP(AQ67,'November 2021'!$A$5:$AU$108,46,FALSE))</f>
        <v>0</v>
      </c>
      <c r="AT67" s="104">
        <f t="shared" si="2"/>
        <v>0</v>
      </c>
      <c r="AU67" s="208"/>
    </row>
    <row r="68" spans="1:47" s="12" customFormat="1" ht="31.5" customHeight="1">
      <c r="A68" s="100"/>
      <c r="B68" s="100"/>
      <c r="C68" s="362"/>
      <c r="D68" s="362"/>
      <c r="E68" s="101"/>
      <c r="F68" s="101"/>
      <c r="G68" s="101"/>
      <c r="H68" s="235"/>
      <c r="I68" s="235"/>
      <c r="J68" s="101"/>
      <c r="K68" s="101"/>
      <c r="L68" s="101"/>
      <c r="M68" s="101"/>
      <c r="N68" s="101"/>
      <c r="O68" s="286"/>
      <c r="P68" s="286"/>
      <c r="Q68" s="101"/>
      <c r="R68" s="101"/>
      <c r="S68" s="101"/>
      <c r="T68" s="101"/>
      <c r="U68" s="101"/>
      <c r="V68" s="286"/>
      <c r="W68" s="296"/>
      <c r="X68" s="171"/>
      <c r="Y68" s="176"/>
      <c r="Z68" s="176"/>
      <c r="AA68" s="144"/>
      <c r="AB68" s="171"/>
      <c r="AC68" s="113"/>
      <c r="AD68" s="113"/>
      <c r="AE68" s="144"/>
      <c r="AF68" s="176"/>
      <c r="AG68" s="144"/>
      <c r="AH68" s="144"/>
      <c r="AI68" s="144"/>
      <c r="AJ68" s="113"/>
      <c r="AK68" s="113"/>
      <c r="AL68" s="114">
        <f t="shared" si="3"/>
        <v>0</v>
      </c>
      <c r="AM68" s="104">
        <f t="shared" si="0"/>
        <v>0</v>
      </c>
      <c r="AN68" s="104">
        <f t="shared" si="1"/>
        <v>0</v>
      </c>
      <c r="AO68" s="104">
        <f t="shared" si="4"/>
        <v>0</v>
      </c>
      <c r="AP68" s="124"/>
      <c r="AQ68" s="239">
        <f t="shared" si="5"/>
      </c>
      <c r="AR68" s="239">
        <f t="shared" si="6"/>
      </c>
      <c r="AS68" s="113">
        <f>IF(ISNA(VLOOKUP(AQ68,'November 2021'!$A$5:$AU$108,46,FALSE)),0,VLOOKUP(AQ68,'November 2021'!$A$5:$AU$108,46,FALSE))</f>
        <v>0</v>
      </c>
      <c r="AT68" s="104">
        <f t="shared" si="2"/>
        <v>0</v>
      </c>
      <c r="AU68" s="208"/>
    </row>
    <row r="69" spans="1:47" s="13" customFormat="1" ht="31.5" customHeight="1">
      <c r="A69" s="100"/>
      <c r="B69" s="100"/>
      <c r="C69" s="362"/>
      <c r="D69" s="362"/>
      <c r="E69" s="101"/>
      <c r="F69" s="101"/>
      <c r="G69" s="101"/>
      <c r="H69" s="235"/>
      <c r="I69" s="235"/>
      <c r="J69" s="101"/>
      <c r="K69" s="101"/>
      <c r="L69" s="101"/>
      <c r="M69" s="101"/>
      <c r="N69" s="101"/>
      <c r="O69" s="286"/>
      <c r="P69" s="286"/>
      <c r="Q69" s="101"/>
      <c r="R69" s="101"/>
      <c r="S69" s="101"/>
      <c r="T69" s="101"/>
      <c r="U69" s="101"/>
      <c r="V69" s="286"/>
      <c r="W69" s="296"/>
      <c r="X69" s="171"/>
      <c r="Y69" s="176"/>
      <c r="Z69" s="176"/>
      <c r="AA69" s="171"/>
      <c r="AB69" s="171"/>
      <c r="AC69" s="113"/>
      <c r="AD69" s="113"/>
      <c r="AE69" s="171"/>
      <c r="AF69" s="176"/>
      <c r="AG69" s="144"/>
      <c r="AH69" s="144"/>
      <c r="AI69" s="144"/>
      <c r="AJ69" s="113"/>
      <c r="AK69" s="113"/>
      <c r="AL69" s="114">
        <f t="shared" si="3"/>
        <v>0</v>
      </c>
      <c r="AM69" s="104">
        <f aca="true" t="shared" si="7" ref="AM69:AN108">SUM(H69+O69+V69+AC69+AJ69)</f>
        <v>0</v>
      </c>
      <c r="AN69" s="104">
        <f t="shared" si="7"/>
        <v>0</v>
      </c>
      <c r="AO69" s="104">
        <f t="shared" si="4"/>
        <v>0</v>
      </c>
      <c r="AP69" s="124"/>
      <c r="AQ69" s="239">
        <f t="shared" si="5"/>
      </c>
      <c r="AR69" s="239">
        <f t="shared" si="6"/>
      </c>
      <c r="AS69" s="113">
        <f>IF(ISNA(VLOOKUP(AQ69,'November 2021'!$A$5:$AU$108,46,FALSE)),0,VLOOKUP(AQ69,'November 2021'!$A$5:$AU$108,46,FALSE))</f>
        <v>0</v>
      </c>
      <c r="AT69" s="104">
        <f aca="true" t="shared" si="8" ref="AT69:AT108">AS69+AO69</f>
        <v>0</v>
      </c>
      <c r="AU69" s="208"/>
    </row>
    <row r="70" spans="1:47" s="12" customFormat="1" ht="31.5" customHeight="1">
      <c r="A70" s="100"/>
      <c r="B70" s="100"/>
      <c r="C70" s="362"/>
      <c r="D70" s="362"/>
      <c r="E70" s="101"/>
      <c r="F70" s="101"/>
      <c r="G70" s="101"/>
      <c r="H70" s="235"/>
      <c r="I70" s="235"/>
      <c r="J70" s="101"/>
      <c r="K70" s="101"/>
      <c r="L70" s="101"/>
      <c r="M70" s="101"/>
      <c r="N70" s="101"/>
      <c r="O70" s="286"/>
      <c r="P70" s="286"/>
      <c r="Q70" s="101"/>
      <c r="R70" s="101"/>
      <c r="S70" s="101"/>
      <c r="T70" s="101"/>
      <c r="U70" s="101"/>
      <c r="V70" s="286"/>
      <c r="W70" s="296"/>
      <c r="X70" s="144"/>
      <c r="Y70" s="176"/>
      <c r="Z70" s="176"/>
      <c r="AA70" s="144"/>
      <c r="AB70" s="171"/>
      <c r="AC70" s="113"/>
      <c r="AD70" s="113"/>
      <c r="AE70" s="144"/>
      <c r="AF70" s="176"/>
      <c r="AG70" s="144"/>
      <c r="AH70" s="144"/>
      <c r="AI70" s="144"/>
      <c r="AJ70" s="113"/>
      <c r="AK70" s="113"/>
      <c r="AL70" s="114">
        <f aca="true" t="shared" si="9" ref="AL70:AL108">COUNTIF(C70:AJ70,"x")</f>
        <v>0</v>
      </c>
      <c r="AM70" s="104">
        <f t="shared" si="7"/>
        <v>0</v>
      </c>
      <c r="AN70" s="104">
        <f t="shared" si="7"/>
        <v>0</v>
      </c>
      <c r="AO70" s="104">
        <f aca="true" t="shared" si="10" ref="AO70:AO108">AM70-AN70</f>
        <v>0</v>
      </c>
      <c r="AP70" s="124"/>
      <c r="AQ70" s="239">
        <f aca="true" t="shared" si="11" ref="AQ70:AQ108">IF(A70="","",A70)</f>
      </c>
      <c r="AR70" s="239">
        <f aca="true" t="shared" si="12" ref="AR70:AR108">IF(B70="","",B70)</f>
      </c>
      <c r="AS70" s="113">
        <f>IF(ISNA(VLOOKUP(AQ70,'November 2021'!$A$5:$AU$108,46,FALSE)),0,VLOOKUP(AQ70,'November 2021'!$A$5:$AU$108,46,FALSE))</f>
        <v>0</v>
      </c>
      <c r="AT70" s="104">
        <f t="shared" si="8"/>
        <v>0</v>
      </c>
      <c r="AU70" s="208"/>
    </row>
    <row r="71" spans="1:47" s="13" customFormat="1" ht="31.5" customHeight="1">
      <c r="A71" s="100"/>
      <c r="B71" s="100"/>
      <c r="C71" s="362"/>
      <c r="D71" s="362"/>
      <c r="E71" s="101"/>
      <c r="F71" s="101"/>
      <c r="G71" s="101"/>
      <c r="H71" s="235"/>
      <c r="I71" s="235"/>
      <c r="J71" s="101"/>
      <c r="K71" s="101"/>
      <c r="L71" s="101"/>
      <c r="M71" s="101"/>
      <c r="N71" s="101"/>
      <c r="O71" s="286"/>
      <c r="P71" s="286"/>
      <c r="Q71" s="101"/>
      <c r="R71" s="101"/>
      <c r="S71" s="101"/>
      <c r="T71" s="101"/>
      <c r="U71" s="101"/>
      <c r="V71" s="286"/>
      <c r="W71" s="296"/>
      <c r="X71" s="171"/>
      <c r="Y71" s="176"/>
      <c r="Z71" s="176"/>
      <c r="AA71" s="171"/>
      <c r="AB71" s="171"/>
      <c r="AC71" s="113"/>
      <c r="AD71" s="113"/>
      <c r="AE71" s="171"/>
      <c r="AF71" s="176"/>
      <c r="AG71" s="144"/>
      <c r="AH71" s="144"/>
      <c r="AI71" s="144"/>
      <c r="AJ71" s="113"/>
      <c r="AK71" s="113"/>
      <c r="AL71" s="114">
        <f t="shared" si="9"/>
        <v>0</v>
      </c>
      <c r="AM71" s="104">
        <f t="shared" si="7"/>
        <v>0</v>
      </c>
      <c r="AN71" s="104">
        <f t="shared" si="7"/>
        <v>0</v>
      </c>
      <c r="AO71" s="104">
        <f t="shared" si="10"/>
        <v>0</v>
      </c>
      <c r="AP71" s="124"/>
      <c r="AQ71" s="239">
        <f t="shared" si="11"/>
      </c>
      <c r="AR71" s="239">
        <f t="shared" si="12"/>
      </c>
      <c r="AS71" s="113">
        <f>IF(ISNA(VLOOKUP(AQ71,'November 2021'!$A$5:$AU$108,46,FALSE)),0,VLOOKUP(AQ71,'November 2021'!$A$5:$AU$108,46,FALSE))</f>
        <v>0</v>
      </c>
      <c r="AT71" s="104">
        <f t="shared" si="8"/>
        <v>0</v>
      </c>
      <c r="AU71" s="208"/>
    </row>
    <row r="72" spans="1:47" s="12" customFormat="1" ht="31.5" customHeight="1">
      <c r="A72" s="100"/>
      <c r="B72" s="100"/>
      <c r="C72" s="362"/>
      <c r="D72" s="362"/>
      <c r="E72" s="101"/>
      <c r="F72" s="101"/>
      <c r="G72" s="101"/>
      <c r="H72" s="235"/>
      <c r="I72" s="235"/>
      <c r="J72" s="101"/>
      <c r="K72" s="101"/>
      <c r="L72" s="101"/>
      <c r="M72" s="101"/>
      <c r="N72" s="101"/>
      <c r="O72" s="286"/>
      <c r="P72" s="286"/>
      <c r="Q72" s="101"/>
      <c r="R72" s="101"/>
      <c r="S72" s="101"/>
      <c r="T72" s="101"/>
      <c r="U72" s="101"/>
      <c r="V72" s="286"/>
      <c r="W72" s="296"/>
      <c r="X72" s="171"/>
      <c r="Y72" s="176"/>
      <c r="Z72" s="176"/>
      <c r="AA72" s="144"/>
      <c r="AB72" s="171"/>
      <c r="AC72" s="113"/>
      <c r="AD72" s="113"/>
      <c r="AE72" s="144"/>
      <c r="AF72" s="176"/>
      <c r="AG72" s="144"/>
      <c r="AH72" s="144"/>
      <c r="AI72" s="144"/>
      <c r="AJ72" s="113"/>
      <c r="AK72" s="113"/>
      <c r="AL72" s="114">
        <f t="shared" si="9"/>
        <v>0</v>
      </c>
      <c r="AM72" s="104">
        <f t="shared" si="7"/>
        <v>0</v>
      </c>
      <c r="AN72" s="104">
        <f t="shared" si="7"/>
        <v>0</v>
      </c>
      <c r="AO72" s="104">
        <f t="shared" si="10"/>
        <v>0</v>
      </c>
      <c r="AP72" s="124"/>
      <c r="AQ72" s="239">
        <f t="shared" si="11"/>
      </c>
      <c r="AR72" s="239">
        <f t="shared" si="12"/>
      </c>
      <c r="AS72" s="113">
        <f>IF(ISNA(VLOOKUP(AQ72,'November 2021'!$A$5:$AU$108,46,FALSE)),0,VLOOKUP(AQ72,'November 2021'!$A$5:$AU$108,46,FALSE))</f>
        <v>0</v>
      </c>
      <c r="AT72" s="104">
        <f t="shared" si="8"/>
        <v>0</v>
      </c>
      <c r="AU72" s="208"/>
    </row>
    <row r="73" spans="1:47" s="13" customFormat="1" ht="31.5" customHeight="1">
      <c r="A73" s="100"/>
      <c r="B73" s="100"/>
      <c r="C73" s="362"/>
      <c r="D73" s="362"/>
      <c r="E73" s="101"/>
      <c r="F73" s="101"/>
      <c r="G73" s="101"/>
      <c r="H73" s="235"/>
      <c r="I73" s="235"/>
      <c r="J73" s="101"/>
      <c r="K73" s="101"/>
      <c r="L73" s="101"/>
      <c r="M73" s="101"/>
      <c r="N73" s="101"/>
      <c r="O73" s="286"/>
      <c r="P73" s="286"/>
      <c r="Q73" s="101"/>
      <c r="R73" s="101"/>
      <c r="S73" s="101"/>
      <c r="T73" s="101"/>
      <c r="U73" s="101"/>
      <c r="V73" s="286"/>
      <c r="W73" s="296"/>
      <c r="X73" s="144"/>
      <c r="Y73" s="176"/>
      <c r="Z73" s="176"/>
      <c r="AA73" s="171"/>
      <c r="AB73" s="171"/>
      <c r="AC73" s="113"/>
      <c r="AD73" s="113"/>
      <c r="AE73" s="171"/>
      <c r="AF73" s="176"/>
      <c r="AG73" s="144"/>
      <c r="AH73" s="144"/>
      <c r="AI73" s="144"/>
      <c r="AJ73" s="113"/>
      <c r="AK73" s="113"/>
      <c r="AL73" s="114">
        <f t="shared" si="9"/>
        <v>0</v>
      </c>
      <c r="AM73" s="104">
        <f t="shared" si="7"/>
        <v>0</v>
      </c>
      <c r="AN73" s="104">
        <f t="shared" si="7"/>
        <v>0</v>
      </c>
      <c r="AO73" s="104">
        <f t="shared" si="10"/>
        <v>0</v>
      </c>
      <c r="AP73" s="124"/>
      <c r="AQ73" s="239">
        <f t="shared" si="11"/>
      </c>
      <c r="AR73" s="239">
        <f t="shared" si="12"/>
      </c>
      <c r="AS73" s="113">
        <f>IF(ISNA(VLOOKUP(AQ73,'November 2021'!$A$5:$AU$108,46,FALSE)),0,VLOOKUP(AQ73,'November 2021'!$A$5:$AU$108,46,FALSE))</f>
        <v>0</v>
      </c>
      <c r="AT73" s="104">
        <f t="shared" si="8"/>
        <v>0</v>
      </c>
      <c r="AU73" s="208"/>
    </row>
    <row r="74" spans="1:47" s="12" customFormat="1" ht="31.5" customHeight="1">
      <c r="A74" s="100"/>
      <c r="B74" s="100"/>
      <c r="C74" s="362"/>
      <c r="D74" s="362"/>
      <c r="E74" s="101"/>
      <c r="F74" s="101"/>
      <c r="G74" s="101"/>
      <c r="H74" s="235"/>
      <c r="I74" s="235"/>
      <c r="J74" s="101"/>
      <c r="K74" s="101"/>
      <c r="L74" s="101"/>
      <c r="M74" s="101"/>
      <c r="N74" s="101"/>
      <c r="O74" s="286"/>
      <c r="P74" s="286"/>
      <c r="Q74" s="101"/>
      <c r="R74" s="101"/>
      <c r="S74" s="101"/>
      <c r="T74" s="101"/>
      <c r="U74" s="101"/>
      <c r="V74" s="286"/>
      <c r="W74" s="296"/>
      <c r="X74" s="171"/>
      <c r="Y74" s="176"/>
      <c r="Z74" s="176"/>
      <c r="AA74" s="144"/>
      <c r="AB74" s="171"/>
      <c r="AC74" s="113"/>
      <c r="AD74" s="113"/>
      <c r="AE74" s="144"/>
      <c r="AF74" s="176"/>
      <c r="AG74" s="144"/>
      <c r="AH74" s="144"/>
      <c r="AI74" s="144"/>
      <c r="AJ74" s="113"/>
      <c r="AK74" s="113"/>
      <c r="AL74" s="114">
        <f t="shared" si="9"/>
        <v>0</v>
      </c>
      <c r="AM74" s="104">
        <f t="shared" si="7"/>
        <v>0</v>
      </c>
      <c r="AN74" s="104">
        <f t="shared" si="7"/>
        <v>0</v>
      </c>
      <c r="AO74" s="104">
        <f t="shared" si="10"/>
        <v>0</v>
      </c>
      <c r="AP74" s="124"/>
      <c r="AQ74" s="239">
        <f t="shared" si="11"/>
      </c>
      <c r="AR74" s="239">
        <f t="shared" si="12"/>
      </c>
      <c r="AS74" s="113">
        <f>IF(ISNA(VLOOKUP(AQ74,'November 2021'!$A$5:$AU$108,46,FALSE)),0,VLOOKUP(AQ74,'November 2021'!$A$5:$AU$108,46,FALSE))</f>
        <v>0</v>
      </c>
      <c r="AT74" s="104">
        <f t="shared" si="8"/>
        <v>0</v>
      </c>
      <c r="AU74" s="208"/>
    </row>
    <row r="75" spans="1:47" s="13" customFormat="1" ht="31.5" customHeight="1">
      <c r="A75" s="100"/>
      <c r="B75" s="100"/>
      <c r="C75" s="362"/>
      <c r="D75" s="362"/>
      <c r="E75" s="101"/>
      <c r="F75" s="101"/>
      <c r="G75" s="101"/>
      <c r="H75" s="235"/>
      <c r="I75" s="235"/>
      <c r="J75" s="101"/>
      <c r="K75" s="101"/>
      <c r="L75" s="101"/>
      <c r="M75" s="101"/>
      <c r="N75" s="101"/>
      <c r="O75" s="286"/>
      <c r="P75" s="286"/>
      <c r="Q75" s="101"/>
      <c r="R75" s="101"/>
      <c r="S75" s="101"/>
      <c r="T75" s="101"/>
      <c r="U75" s="101"/>
      <c r="V75" s="286"/>
      <c r="W75" s="296"/>
      <c r="X75" s="171"/>
      <c r="Y75" s="176"/>
      <c r="Z75" s="176"/>
      <c r="AA75" s="171"/>
      <c r="AB75" s="171"/>
      <c r="AC75" s="113"/>
      <c r="AD75" s="113"/>
      <c r="AE75" s="171"/>
      <c r="AF75" s="176"/>
      <c r="AG75" s="144"/>
      <c r="AH75" s="144"/>
      <c r="AI75" s="144"/>
      <c r="AJ75" s="113"/>
      <c r="AK75" s="113"/>
      <c r="AL75" s="114">
        <f t="shared" si="9"/>
        <v>0</v>
      </c>
      <c r="AM75" s="104">
        <f t="shared" si="7"/>
        <v>0</v>
      </c>
      <c r="AN75" s="104">
        <f t="shared" si="7"/>
        <v>0</v>
      </c>
      <c r="AO75" s="104">
        <f t="shared" si="10"/>
        <v>0</v>
      </c>
      <c r="AP75" s="124"/>
      <c r="AQ75" s="239">
        <f t="shared" si="11"/>
      </c>
      <c r="AR75" s="239">
        <f t="shared" si="12"/>
      </c>
      <c r="AS75" s="113">
        <f>IF(ISNA(VLOOKUP(AQ75,'November 2021'!$A$5:$AU$108,46,FALSE)),0,VLOOKUP(AQ75,'November 2021'!$A$5:$AU$108,46,FALSE))</f>
        <v>0</v>
      </c>
      <c r="AT75" s="104">
        <f t="shared" si="8"/>
        <v>0</v>
      </c>
      <c r="AU75" s="208"/>
    </row>
    <row r="76" spans="1:47" s="12" customFormat="1" ht="31.5" customHeight="1">
      <c r="A76" s="100"/>
      <c r="B76" s="100"/>
      <c r="C76" s="362"/>
      <c r="D76" s="362"/>
      <c r="E76" s="101"/>
      <c r="F76" s="101"/>
      <c r="G76" s="101"/>
      <c r="H76" s="235"/>
      <c r="I76" s="235"/>
      <c r="J76" s="101"/>
      <c r="K76" s="101"/>
      <c r="L76" s="101"/>
      <c r="M76" s="101"/>
      <c r="N76" s="101"/>
      <c r="O76" s="286"/>
      <c r="P76" s="286"/>
      <c r="Q76" s="101"/>
      <c r="R76" s="101"/>
      <c r="S76" s="101"/>
      <c r="T76" s="101"/>
      <c r="U76" s="101"/>
      <c r="V76" s="286"/>
      <c r="W76" s="296"/>
      <c r="X76" s="144"/>
      <c r="Y76" s="176"/>
      <c r="Z76" s="176"/>
      <c r="AA76" s="144"/>
      <c r="AB76" s="171"/>
      <c r="AC76" s="113"/>
      <c r="AD76" s="113"/>
      <c r="AE76" s="144"/>
      <c r="AF76" s="176"/>
      <c r="AG76" s="144"/>
      <c r="AH76" s="144"/>
      <c r="AI76" s="144"/>
      <c r="AJ76" s="113"/>
      <c r="AK76" s="113"/>
      <c r="AL76" s="114">
        <f t="shared" si="9"/>
        <v>0</v>
      </c>
      <c r="AM76" s="104">
        <f t="shared" si="7"/>
        <v>0</v>
      </c>
      <c r="AN76" s="104">
        <f t="shared" si="7"/>
        <v>0</v>
      </c>
      <c r="AO76" s="104">
        <f t="shared" si="10"/>
        <v>0</v>
      </c>
      <c r="AP76" s="124"/>
      <c r="AQ76" s="239">
        <f t="shared" si="11"/>
      </c>
      <c r="AR76" s="239">
        <f t="shared" si="12"/>
      </c>
      <c r="AS76" s="113">
        <f>IF(ISNA(VLOOKUP(AQ76,'November 2021'!$A$5:$AU$108,46,FALSE)),0,VLOOKUP(AQ76,'November 2021'!$A$5:$AU$108,46,FALSE))</f>
        <v>0</v>
      </c>
      <c r="AT76" s="104">
        <f t="shared" si="8"/>
        <v>0</v>
      </c>
      <c r="AU76" s="208"/>
    </row>
    <row r="77" spans="1:47" s="13" customFormat="1" ht="31.5" customHeight="1">
      <c r="A77" s="100"/>
      <c r="B77" s="100"/>
      <c r="C77" s="362"/>
      <c r="D77" s="362"/>
      <c r="E77" s="101"/>
      <c r="F77" s="101"/>
      <c r="G77" s="101"/>
      <c r="H77" s="235"/>
      <c r="I77" s="235"/>
      <c r="J77" s="101"/>
      <c r="K77" s="101"/>
      <c r="L77" s="101"/>
      <c r="M77" s="101"/>
      <c r="N77" s="101"/>
      <c r="O77" s="286"/>
      <c r="P77" s="286"/>
      <c r="Q77" s="101"/>
      <c r="R77" s="101"/>
      <c r="S77" s="101"/>
      <c r="T77" s="101"/>
      <c r="U77" s="101"/>
      <c r="V77" s="286"/>
      <c r="W77" s="296"/>
      <c r="X77" s="171"/>
      <c r="Y77" s="176"/>
      <c r="Z77" s="176"/>
      <c r="AA77" s="171"/>
      <c r="AB77" s="171"/>
      <c r="AC77" s="113"/>
      <c r="AD77" s="113"/>
      <c r="AE77" s="171"/>
      <c r="AF77" s="176"/>
      <c r="AG77" s="144"/>
      <c r="AH77" s="144"/>
      <c r="AI77" s="144"/>
      <c r="AJ77" s="113"/>
      <c r="AK77" s="113"/>
      <c r="AL77" s="114">
        <f t="shared" si="9"/>
        <v>0</v>
      </c>
      <c r="AM77" s="104">
        <f t="shared" si="7"/>
        <v>0</v>
      </c>
      <c r="AN77" s="104">
        <f t="shared" si="7"/>
        <v>0</v>
      </c>
      <c r="AO77" s="104">
        <f t="shared" si="10"/>
        <v>0</v>
      </c>
      <c r="AP77" s="124"/>
      <c r="AQ77" s="239">
        <f t="shared" si="11"/>
      </c>
      <c r="AR77" s="239">
        <f t="shared" si="12"/>
      </c>
      <c r="AS77" s="113">
        <f>IF(ISNA(VLOOKUP(AQ77,'November 2021'!$A$5:$AU$108,46,FALSE)),0,VLOOKUP(AQ77,'November 2021'!$A$5:$AU$108,46,FALSE))</f>
        <v>0</v>
      </c>
      <c r="AT77" s="104">
        <f t="shared" si="8"/>
        <v>0</v>
      </c>
      <c r="AU77" s="208"/>
    </row>
    <row r="78" spans="1:47" s="12" customFormat="1" ht="31.5" customHeight="1">
      <c r="A78" s="100"/>
      <c r="B78" s="100"/>
      <c r="C78" s="362"/>
      <c r="D78" s="362"/>
      <c r="E78" s="101"/>
      <c r="F78" s="101"/>
      <c r="G78" s="101"/>
      <c r="H78" s="235"/>
      <c r="I78" s="235"/>
      <c r="J78" s="101"/>
      <c r="K78" s="101"/>
      <c r="L78" s="101"/>
      <c r="M78" s="101"/>
      <c r="N78" s="101"/>
      <c r="O78" s="286"/>
      <c r="P78" s="286"/>
      <c r="Q78" s="101"/>
      <c r="R78" s="101"/>
      <c r="S78" s="101"/>
      <c r="T78" s="101"/>
      <c r="U78" s="101"/>
      <c r="V78" s="286"/>
      <c r="W78" s="296"/>
      <c r="X78" s="171"/>
      <c r="Y78" s="176"/>
      <c r="Z78" s="176"/>
      <c r="AA78" s="144"/>
      <c r="AB78" s="171"/>
      <c r="AC78" s="113"/>
      <c r="AD78" s="113"/>
      <c r="AE78" s="144"/>
      <c r="AF78" s="176"/>
      <c r="AG78" s="144"/>
      <c r="AH78" s="144"/>
      <c r="AI78" s="144"/>
      <c r="AJ78" s="113"/>
      <c r="AK78" s="113"/>
      <c r="AL78" s="114">
        <f t="shared" si="9"/>
        <v>0</v>
      </c>
      <c r="AM78" s="104">
        <f t="shared" si="7"/>
        <v>0</v>
      </c>
      <c r="AN78" s="104">
        <f t="shared" si="7"/>
        <v>0</v>
      </c>
      <c r="AO78" s="104">
        <f t="shared" si="10"/>
        <v>0</v>
      </c>
      <c r="AP78" s="124"/>
      <c r="AQ78" s="239">
        <f t="shared" si="11"/>
      </c>
      <c r="AR78" s="239">
        <f t="shared" si="12"/>
      </c>
      <c r="AS78" s="113">
        <f>IF(ISNA(VLOOKUP(AQ78,'November 2021'!$A$5:$AU$108,46,FALSE)),0,VLOOKUP(AQ78,'November 2021'!$A$5:$AU$108,46,FALSE))</f>
        <v>0</v>
      </c>
      <c r="AT78" s="104">
        <f t="shared" si="8"/>
        <v>0</v>
      </c>
      <c r="AU78" s="208"/>
    </row>
    <row r="79" spans="1:47" s="13" customFormat="1" ht="31.5" customHeight="1">
      <c r="A79" s="100"/>
      <c r="B79" s="100"/>
      <c r="C79" s="362"/>
      <c r="D79" s="362"/>
      <c r="E79" s="101"/>
      <c r="F79" s="101"/>
      <c r="G79" s="101"/>
      <c r="H79" s="235"/>
      <c r="I79" s="235"/>
      <c r="J79" s="101"/>
      <c r="K79" s="101"/>
      <c r="L79" s="101"/>
      <c r="M79" s="101"/>
      <c r="N79" s="101"/>
      <c r="O79" s="286"/>
      <c r="P79" s="286"/>
      <c r="Q79" s="101"/>
      <c r="R79" s="101"/>
      <c r="S79" s="101"/>
      <c r="T79" s="101"/>
      <c r="U79" s="101"/>
      <c r="V79" s="286"/>
      <c r="W79" s="296"/>
      <c r="X79" s="144"/>
      <c r="Y79" s="176"/>
      <c r="Z79" s="176"/>
      <c r="AA79" s="171"/>
      <c r="AB79" s="171"/>
      <c r="AC79" s="113"/>
      <c r="AD79" s="113"/>
      <c r="AE79" s="171"/>
      <c r="AF79" s="176"/>
      <c r="AG79" s="144"/>
      <c r="AH79" s="144"/>
      <c r="AI79" s="144"/>
      <c r="AJ79" s="113"/>
      <c r="AK79" s="113"/>
      <c r="AL79" s="114">
        <f t="shared" si="9"/>
        <v>0</v>
      </c>
      <c r="AM79" s="104">
        <f t="shared" si="7"/>
        <v>0</v>
      </c>
      <c r="AN79" s="104">
        <f t="shared" si="7"/>
        <v>0</v>
      </c>
      <c r="AO79" s="104">
        <f t="shared" si="10"/>
        <v>0</v>
      </c>
      <c r="AP79" s="124"/>
      <c r="AQ79" s="239">
        <f t="shared" si="11"/>
      </c>
      <c r="AR79" s="239">
        <f t="shared" si="12"/>
      </c>
      <c r="AS79" s="113">
        <f>IF(ISNA(VLOOKUP(AQ79,'November 2021'!$A$5:$AU$108,46,FALSE)),0,VLOOKUP(AQ79,'November 2021'!$A$5:$AU$108,46,FALSE))</f>
        <v>0</v>
      </c>
      <c r="AT79" s="104">
        <f t="shared" si="8"/>
        <v>0</v>
      </c>
      <c r="AU79" s="208"/>
    </row>
    <row r="80" spans="1:47" s="13" customFormat="1" ht="31.5" customHeight="1">
      <c r="A80" s="100"/>
      <c r="B80" s="100"/>
      <c r="C80" s="362"/>
      <c r="D80" s="362"/>
      <c r="E80" s="101"/>
      <c r="F80" s="101"/>
      <c r="G80" s="101"/>
      <c r="H80" s="235"/>
      <c r="I80" s="235"/>
      <c r="J80" s="101"/>
      <c r="K80" s="101"/>
      <c r="L80" s="101"/>
      <c r="M80" s="101"/>
      <c r="N80" s="101"/>
      <c r="O80" s="286"/>
      <c r="P80" s="286"/>
      <c r="Q80" s="101"/>
      <c r="R80" s="101"/>
      <c r="S80" s="101"/>
      <c r="T80" s="101"/>
      <c r="U80" s="101"/>
      <c r="V80" s="286"/>
      <c r="W80" s="296"/>
      <c r="X80" s="144"/>
      <c r="Y80" s="176"/>
      <c r="Z80" s="176"/>
      <c r="AA80" s="171"/>
      <c r="AB80" s="171"/>
      <c r="AC80" s="113"/>
      <c r="AD80" s="113"/>
      <c r="AE80" s="171"/>
      <c r="AF80" s="176"/>
      <c r="AG80" s="144"/>
      <c r="AH80" s="144"/>
      <c r="AI80" s="144"/>
      <c r="AJ80" s="113"/>
      <c r="AK80" s="113"/>
      <c r="AL80" s="114">
        <f t="shared" si="9"/>
        <v>0</v>
      </c>
      <c r="AM80" s="104">
        <f t="shared" si="7"/>
        <v>0</v>
      </c>
      <c r="AN80" s="104">
        <f t="shared" si="7"/>
        <v>0</v>
      </c>
      <c r="AO80" s="104">
        <f t="shared" si="10"/>
        <v>0</v>
      </c>
      <c r="AP80" s="124"/>
      <c r="AQ80" s="239"/>
      <c r="AR80" s="239"/>
      <c r="AS80" s="113">
        <f>IF(ISNA(VLOOKUP(AQ80,'November 2021'!$A$5:$AU$108,46,FALSE)),0,VLOOKUP(AQ80,'November 2021'!$A$5:$AU$108,46,FALSE))</f>
        <v>0</v>
      </c>
      <c r="AT80" s="104">
        <f t="shared" si="8"/>
        <v>0</v>
      </c>
      <c r="AU80" s="208"/>
    </row>
    <row r="81" spans="1:47" s="13" customFormat="1" ht="31.5" customHeight="1">
      <c r="A81" s="100"/>
      <c r="B81" s="100"/>
      <c r="C81" s="362"/>
      <c r="D81" s="362"/>
      <c r="E81" s="101"/>
      <c r="F81" s="101"/>
      <c r="G81" s="101"/>
      <c r="H81" s="235"/>
      <c r="I81" s="235"/>
      <c r="J81" s="101"/>
      <c r="K81" s="101"/>
      <c r="L81" s="101"/>
      <c r="M81" s="101"/>
      <c r="N81" s="101"/>
      <c r="O81" s="286"/>
      <c r="P81" s="286"/>
      <c r="Q81" s="101"/>
      <c r="R81" s="101"/>
      <c r="S81" s="101"/>
      <c r="T81" s="101"/>
      <c r="U81" s="101"/>
      <c r="V81" s="286"/>
      <c r="W81" s="296"/>
      <c r="X81" s="144"/>
      <c r="Y81" s="176"/>
      <c r="Z81" s="176"/>
      <c r="AA81" s="171"/>
      <c r="AB81" s="171"/>
      <c r="AC81" s="113"/>
      <c r="AD81" s="113"/>
      <c r="AE81" s="171"/>
      <c r="AF81" s="176"/>
      <c r="AG81" s="144"/>
      <c r="AH81" s="144"/>
      <c r="AI81" s="144"/>
      <c r="AJ81" s="113"/>
      <c r="AK81" s="113"/>
      <c r="AL81" s="114">
        <f t="shared" si="9"/>
        <v>0</v>
      </c>
      <c r="AM81" s="104">
        <f t="shared" si="7"/>
        <v>0</v>
      </c>
      <c r="AN81" s="104">
        <f t="shared" si="7"/>
        <v>0</v>
      </c>
      <c r="AO81" s="104">
        <f t="shared" si="10"/>
        <v>0</v>
      </c>
      <c r="AP81" s="124"/>
      <c r="AQ81" s="239"/>
      <c r="AR81" s="239"/>
      <c r="AS81" s="113">
        <f>IF(ISNA(VLOOKUP(AQ81,'November 2021'!$A$5:$AU$108,46,FALSE)),0,VLOOKUP(AQ81,'November 2021'!$A$5:$AU$108,46,FALSE))</f>
        <v>0</v>
      </c>
      <c r="AT81" s="104">
        <f t="shared" si="8"/>
        <v>0</v>
      </c>
      <c r="AU81" s="208"/>
    </row>
    <row r="82" spans="1:47" s="13" customFormat="1" ht="31.5" customHeight="1">
      <c r="A82" s="100"/>
      <c r="B82" s="100"/>
      <c r="C82" s="362"/>
      <c r="D82" s="362"/>
      <c r="E82" s="101"/>
      <c r="F82" s="101"/>
      <c r="G82" s="101"/>
      <c r="H82" s="235"/>
      <c r="I82" s="235"/>
      <c r="J82" s="101"/>
      <c r="K82" s="101"/>
      <c r="L82" s="101"/>
      <c r="M82" s="101"/>
      <c r="N82" s="101"/>
      <c r="O82" s="286"/>
      <c r="P82" s="286"/>
      <c r="Q82" s="101"/>
      <c r="R82" s="101"/>
      <c r="S82" s="101"/>
      <c r="T82" s="101"/>
      <c r="U82" s="101"/>
      <c r="V82" s="286"/>
      <c r="W82" s="296"/>
      <c r="X82" s="144"/>
      <c r="Y82" s="176"/>
      <c r="Z82" s="176"/>
      <c r="AA82" s="171"/>
      <c r="AB82" s="171"/>
      <c r="AC82" s="113"/>
      <c r="AD82" s="113"/>
      <c r="AE82" s="171"/>
      <c r="AF82" s="176"/>
      <c r="AG82" s="144"/>
      <c r="AH82" s="144"/>
      <c r="AI82" s="144"/>
      <c r="AJ82" s="113"/>
      <c r="AK82" s="113"/>
      <c r="AL82" s="114">
        <f t="shared" si="9"/>
        <v>0</v>
      </c>
      <c r="AM82" s="104">
        <f t="shared" si="7"/>
        <v>0</v>
      </c>
      <c r="AN82" s="104">
        <f t="shared" si="7"/>
        <v>0</v>
      </c>
      <c r="AO82" s="104">
        <f t="shared" si="10"/>
        <v>0</v>
      </c>
      <c r="AP82" s="124"/>
      <c r="AQ82" s="239"/>
      <c r="AR82" s="239"/>
      <c r="AS82" s="113">
        <f>IF(ISNA(VLOOKUP(AQ82,'November 2021'!$A$5:$AU$108,46,FALSE)),0,VLOOKUP(AQ82,'November 2021'!$A$5:$AU$108,46,FALSE))</f>
        <v>0</v>
      </c>
      <c r="AT82" s="104">
        <f t="shared" si="8"/>
        <v>0</v>
      </c>
      <c r="AU82" s="208"/>
    </row>
    <row r="83" spans="1:47" s="13" customFormat="1" ht="31.5" customHeight="1">
      <c r="A83" s="100"/>
      <c r="B83" s="100"/>
      <c r="C83" s="362"/>
      <c r="D83" s="362"/>
      <c r="E83" s="101"/>
      <c r="F83" s="101"/>
      <c r="G83" s="101"/>
      <c r="H83" s="235"/>
      <c r="I83" s="235"/>
      <c r="J83" s="101"/>
      <c r="K83" s="101"/>
      <c r="L83" s="101"/>
      <c r="M83" s="101"/>
      <c r="N83" s="101"/>
      <c r="O83" s="286"/>
      <c r="P83" s="286"/>
      <c r="Q83" s="101"/>
      <c r="R83" s="101"/>
      <c r="S83" s="101"/>
      <c r="T83" s="101"/>
      <c r="U83" s="101"/>
      <c r="V83" s="286"/>
      <c r="W83" s="296"/>
      <c r="X83" s="144"/>
      <c r="Y83" s="176"/>
      <c r="Z83" s="176"/>
      <c r="AA83" s="171"/>
      <c r="AB83" s="171"/>
      <c r="AC83" s="113"/>
      <c r="AD83" s="113"/>
      <c r="AE83" s="171"/>
      <c r="AF83" s="176"/>
      <c r="AG83" s="144"/>
      <c r="AH83" s="144"/>
      <c r="AI83" s="144"/>
      <c r="AJ83" s="113"/>
      <c r="AK83" s="113"/>
      <c r="AL83" s="114">
        <f t="shared" si="9"/>
        <v>0</v>
      </c>
      <c r="AM83" s="104">
        <f t="shared" si="7"/>
        <v>0</v>
      </c>
      <c r="AN83" s="104">
        <f t="shared" si="7"/>
        <v>0</v>
      </c>
      <c r="AO83" s="104">
        <f t="shared" si="10"/>
        <v>0</v>
      </c>
      <c r="AP83" s="124"/>
      <c r="AQ83" s="239"/>
      <c r="AR83" s="239"/>
      <c r="AS83" s="113">
        <f>IF(ISNA(VLOOKUP(AQ83,'November 2021'!$A$5:$AU$108,46,FALSE)),0,VLOOKUP(AQ83,'November 2021'!$A$5:$AU$108,46,FALSE))</f>
        <v>0</v>
      </c>
      <c r="AT83" s="104">
        <f t="shared" si="8"/>
        <v>0</v>
      </c>
      <c r="AU83" s="208"/>
    </row>
    <row r="84" spans="1:47" s="13" customFormat="1" ht="31.5" customHeight="1">
      <c r="A84" s="100"/>
      <c r="B84" s="100"/>
      <c r="C84" s="362"/>
      <c r="D84" s="362"/>
      <c r="E84" s="101"/>
      <c r="F84" s="101"/>
      <c r="G84" s="101"/>
      <c r="H84" s="235"/>
      <c r="I84" s="235"/>
      <c r="J84" s="101"/>
      <c r="K84" s="101"/>
      <c r="L84" s="101"/>
      <c r="M84" s="101"/>
      <c r="N84" s="101"/>
      <c r="O84" s="286"/>
      <c r="P84" s="286"/>
      <c r="Q84" s="101"/>
      <c r="R84" s="101"/>
      <c r="S84" s="101"/>
      <c r="T84" s="101"/>
      <c r="U84" s="101"/>
      <c r="V84" s="286"/>
      <c r="W84" s="296"/>
      <c r="X84" s="144"/>
      <c r="Y84" s="176"/>
      <c r="Z84" s="176"/>
      <c r="AA84" s="171"/>
      <c r="AB84" s="171"/>
      <c r="AC84" s="113"/>
      <c r="AD84" s="113"/>
      <c r="AE84" s="171"/>
      <c r="AF84" s="176"/>
      <c r="AG84" s="144"/>
      <c r="AH84" s="144"/>
      <c r="AI84" s="144"/>
      <c r="AJ84" s="113"/>
      <c r="AK84" s="113"/>
      <c r="AL84" s="114">
        <f t="shared" si="9"/>
        <v>0</v>
      </c>
      <c r="AM84" s="104">
        <f t="shared" si="7"/>
        <v>0</v>
      </c>
      <c r="AN84" s="104">
        <f t="shared" si="7"/>
        <v>0</v>
      </c>
      <c r="AO84" s="104">
        <f t="shared" si="10"/>
        <v>0</v>
      </c>
      <c r="AP84" s="124"/>
      <c r="AQ84" s="239"/>
      <c r="AR84" s="239"/>
      <c r="AS84" s="113">
        <f>IF(ISNA(VLOOKUP(AQ84,'November 2021'!$A$5:$AU$108,46,FALSE)),0,VLOOKUP(AQ84,'November 2021'!$A$5:$AU$108,46,FALSE))</f>
        <v>0</v>
      </c>
      <c r="AT84" s="104">
        <f t="shared" si="8"/>
        <v>0</v>
      </c>
      <c r="AU84" s="208"/>
    </row>
    <row r="85" spans="1:47" s="13" customFormat="1" ht="31.5" customHeight="1">
      <c r="A85" s="100"/>
      <c r="B85" s="100"/>
      <c r="C85" s="362"/>
      <c r="D85" s="362"/>
      <c r="E85" s="101"/>
      <c r="F85" s="101"/>
      <c r="G85" s="101"/>
      <c r="H85" s="235"/>
      <c r="I85" s="235"/>
      <c r="J85" s="101"/>
      <c r="K85" s="101"/>
      <c r="L85" s="101"/>
      <c r="M85" s="101"/>
      <c r="N85" s="101"/>
      <c r="O85" s="286"/>
      <c r="P85" s="286"/>
      <c r="Q85" s="101"/>
      <c r="R85" s="101"/>
      <c r="S85" s="101"/>
      <c r="T85" s="101"/>
      <c r="U85" s="101"/>
      <c r="V85" s="286"/>
      <c r="W85" s="296"/>
      <c r="X85" s="144"/>
      <c r="Y85" s="176"/>
      <c r="Z85" s="176"/>
      <c r="AA85" s="171"/>
      <c r="AB85" s="171"/>
      <c r="AC85" s="113"/>
      <c r="AD85" s="113"/>
      <c r="AE85" s="171"/>
      <c r="AF85" s="176"/>
      <c r="AG85" s="144"/>
      <c r="AH85" s="144"/>
      <c r="AI85" s="144"/>
      <c r="AJ85" s="113"/>
      <c r="AK85" s="113"/>
      <c r="AL85" s="114">
        <f t="shared" si="9"/>
        <v>0</v>
      </c>
      <c r="AM85" s="104">
        <f t="shared" si="7"/>
        <v>0</v>
      </c>
      <c r="AN85" s="104">
        <f t="shared" si="7"/>
        <v>0</v>
      </c>
      <c r="AO85" s="104">
        <f t="shared" si="10"/>
        <v>0</v>
      </c>
      <c r="AP85" s="124"/>
      <c r="AQ85" s="239"/>
      <c r="AR85" s="239"/>
      <c r="AS85" s="113">
        <f>IF(ISNA(VLOOKUP(AQ85,'November 2021'!$A$5:$AU$108,46,FALSE)),0,VLOOKUP(AQ85,'November 2021'!$A$5:$AU$108,46,FALSE))</f>
        <v>0</v>
      </c>
      <c r="AT85" s="104">
        <f t="shared" si="8"/>
        <v>0</v>
      </c>
      <c r="AU85" s="208"/>
    </row>
    <row r="86" spans="1:47" s="13" customFormat="1" ht="31.5" customHeight="1">
      <c r="A86" s="100"/>
      <c r="B86" s="100"/>
      <c r="C86" s="362"/>
      <c r="D86" s="362"/>
      <c r="E86" s="101"/>
      <c r="F86" s="101"/>
      <c r="G86" s="101"/>
      <c r="H86" s="235"/>
      <c r="I86" s="235"/>
      <c r="J86" s="101"/>
      <c r="K86" s="101"/>
      <c r="L86" s="101"/>
      <c r="M86" s="101"/>
      <c r="N86" s="101"/>
      <c r="O86" s="286"/>
      <c r="P86" s="286"/>
      <c r="Q86" s="101"/>
      <c r="R86" s="101"/>
      <c r="S86" s="101"/>
      <c r="T86" s="101"/>
      <c r="U86" s="101"/>
      <c r="V86" s="286"/>
      <c r="W86" s="296"/>
      <c r="X86" s="144"/>
      <c r="Y86" s="176"/>
      <c r="Z86" s="176"/>
      <c r="AA86" s="171"/>
      <c r="AB86" s="171"/>
      <c r="AC86" s="113"/>
      <c r="AD86" s="113"/>
      <c r="AE86" s="171"/>
      <c r="AF86" s="176"/>
      <c r="AG86" s="144"/>
      <c r="AH86" s="144"/>
      <c r="AI86" s="144"/>
      <c r="AJ86" s="113"/>
      <c r="AK86" s="113"/>
      <c r="AL86" s="114">
        <f t="shared" si="9"/>
        <v>0</v>
      </c>
      <c r="AM86" s="104">
        <f t="shared" si="7"/>
        <v>0</v>
      </c>
      <c r="AN86" s="104">
        <f t="shared" si="7"/>
        <v>0</v>
      </c>
      <c r="AO86" s="104">
        <f t="shared" si="10"/>
        <v>0</v>
      </c>
      <c r="AP86" s="124"/>
      <c r="AQ86" s="239"/>
      <c r="AR86" s="239"/>
      <c r="AS86" s="113">
        <f>IF(ISNA(VLOOKUP(AQ86,'November 2021'!$A$5:$AU$108,46,FALSE)),0,VLOOKUP(AQ86,'November 2021'!$A$5:$AU$108,46,FALSE))</f>
        <v>0</v>
      </c>
      <c r="AT86" s="104">
        <f t="shared" si="8"/>
        <v>0</v>
      </c>
      <c r="AU86" s="208"/>
    </row>
    <row r="87" spans="1:47" s="13" customFormat="1" ht="31.5" customHeight="1">
      <c r="A87" s="100"/>
      <c r="B87" s="100"/>
      <c r="C87" s="362"/>
      <c r="D87" s="362"/>
      <c r="E87" s="101"/>
      <c r="F87" s="101"/>
      <c r="G87" s="101"/>
      <c r="H87" s="235"/>
      <c r="I87" s="235"/>
      <c r="J87" s="101"/>
      <c r="K87" s="101"/>
      <c r="L87" s="101"/>
      <c r="M87" s="101"/>
      <c r="N87" s="101"/>
      <c r="O87" s="286"/>
      <c r="P87" s="286"/>
      <c r="Q87" s="101"/>
      <c r="R87" s="101"/>
      <c r="S87" s="101"/>
      <c r="T87" s="101"/>
      <c r="U87" s="101"/>
      <c r="V87" s="286"/>
      <c r="W87" s="296"/>
      <c r="X87" s="144"/>
      <c r="Y87" s="176"/>
      <c r="Z87" s="176"/>
      <c r="AA87" s="171"/>
      <c r="AB87" s="171"/>
      <c r="AC87" s="113"/>
      <c r="AD87" s="113"/>
      <c r="AE87" s="171"/>
      <c r="AF87" s="176"/>
      <c r="AG87" s="144"/>
      <c r="AH87" s="144"/>
      <c r="AI87" s="144"/>
      <c r="AJ87" s="113"/>
      <c r="AK87" s="113"/>
      <c r="AL87" s="114">
        <f t="shared" si="9"/>
        <v>0</v>
      </c>
      <c r="AM87" s="104">
        <f t="shared" si="7"/>
        <v>0</v>
      </c>
      <c r="AN87" s="104">
        <f t="shared" si="7"/>
        <v>0</v>
      </c>
      <c r="AO87" s="104">
        <f t="shared" si="10"/>
        <v>0</v>
      </c>
      <c r="AP87" s="124"/>
      <c r="AQ87" s="239"/>
      <c r="AR87" s="239"/>
      <c r="AS87" s="113">
        <f>IF(ISNA(VLOOKUP(AQ87,'November 2021'!$A$5:$AU$108,46,FALSE)),0,VLOOKUP(AQ87,'November 2021'!$A$5:$AU$108,46,FALSE))</f>
        <v>0</v>
      </c>
      <c r="AT87" s="104">
        <f t="shared" si="8"/>
        <v>0</v>
      </c>
      <c r="AU87" s="208"/>
    </row>
    <row r="88" spans="1:47" s="13" customFormat="1" ht="31.5" customHeight="1">
      <c r="A88" s="100"/>
      <c r="B88" s="100"/>
      <c r="C88" s="362"/>
      <c r="D88" s="362"/>
      <c r="E88" s="101"/>
      <c r="F88" s="101"/>
      <c r="G88" s="101"/>
      <c r="H88" s="235"/>
      <c r="I88" s="235"/>
      <c r="J88" s="101"/>
      <c r="K88" s="101"/>
      <c r="L88" s="101"/>
      <c r="M88" s="101"/>
      <c r="N88" s="101"/>
      <c r="O88" s="286"/>
      <c r="P88" s="286"/>
      <c r="Q88" s="101"/>
      <c r="R88" s="101"/>
      <c r="S88" s="101"/>
      <c r="T88" s="101"/>
      <c r="U88" s="101"/>
      <c r="V88" s="286"/>
      <c r="W88" s="296"/>
      <c r="X88" s="144"/>
      <c r="Y88" s="176"/>
      <c r="Z88" s="176"/>
      <c r="AA88" s="171"/>
      <c r="AB88" s="171"/>
      <c r="AC88" s="113"/>
      <c r="AD88" s="113"/>
      <c r="AE88" s="171"/>
      <c r="AF88" s="176"/>
      <c r="AG88" s="144"/>
      <c r="AH88" s="144"/>
      <c r="AI88" s="144"/>
      <c r="AJ88" s="113"/>
      <c r="AK88" s="113"/>
      <c r="AL88" s="114">
        <f t="shared" si="9"/>
        <v>0</v>
      </c>
      <c r="AM88" s="104">
        <f t="shared" si="7"/>
        <v>0</v>
      </c>
      <c r="AN88" s="104">
        <f t="shared" si="7"/>
        <v>0</v>
      </c>
      <c r="AO88" s="104">
        <f t="shared" si="10"/>
        <v>0</v>
      </c>
      <c r="AP88" s="124"/>
      <c r="AQ88" s="239"/>
      <c r="AR88" s="239"/>
      <c r="AS88" s="113">
        <f>IF(ISNA(VLOOKUP(AQ88,'November 2021'!$A$5:$AU$108,46,FALSE)),0,VLOOKUP(AQ88,'November 2021'!$A$5:$AU$108,46,FALSE))</f>
        <v>0</v>
      </c>
      <c r="AT88" s="104">
        <f t="shared" si="8"/>
        <v>0</v>
      </c>
      <c r="AU88" s="208"/>
    </row>
    <row r="89" spans="1:47" s="13" customFormat="1" ht="31.5" customHeight="1">
      <c r="A89" s="100"/>
      <c r="B89" s="100"/>
      <c r="C89" s="362"/>
      <c r="D89" s="362"/>
      <c r="E89" s="101"/>
      <c r="F89" s="101"/>
      <c r="G89" s="101"/>
      <c r="H89" s="235"/>
      <c r="I89" s="235"/>
      <c r="J89" s="101"/>
      <c r="K89" s="101"/>
      <c r="L89" s="101"/>
      <c r="M89" s="101"/>
      <c r="N89" s="101"/>
      <c r="O89" s="286"/>
      <c r="P89" s="286"/>
      <c r="Q89" s="101"/>
      <c r="R89" s="101"/>
      <c r="S89" s="101"/>
      <c r="T89" s="101"/>
      <c r="U89" s="101"/>
      <c r="V89" s="286"/>
      <c r="W89" s="296"/>
      <c r="X89" s="144"/>
      <c r="Y89" s="176"/>
      <c r="Z89" s="176"/>
      <c r="AA89" s="171"/>
      <c r="AB89" s="171"/>
      <c r="AC89" s="113"/>
      <c r="AD89" s="113"/>
      <c r="AE89" s="171"/>
      <c r="AF89" s="176"/>
      <c r="AG89" s="144"/>
      <c r="AH89" s="144"/>
      <c r="AI89" s="144"/>
      <c r="AJ89" s="113"/>
      <c r="AK89" s="113"/>
      <c r="AL89" s="114">
        <f t="shared" si="9"/>
        <v>0</v>
      </c>
      <c r="AM89" s="104">
        <f t="shared" si="7"/>
        <v>0</v>
      </c>
      <c r="AN89" s="104">
        <f t="shared" si="7"/>
        <v>0</v>
      </c>
      <c r="AO89" s="104">
        <f t="shared" si="10"/>
        <v>0</v>
      </c>
      <c r="AP89" s="124"/>
      <c r="AQ89" s="239"/>
      <c r="AR89" s="239"/>
      <c r="AS89" s="113">
        <f>IF(ISNA(VLOOKUP(AQ89,'November 2021'!$A$5:$AU$108,46,FALSE)),0,VLOOKUP(AQ89,'November 2021'!$A$5:$AU$108,46,FALSE))</f>
        <v>0</v>
      </c>
      <c r="AT89" s="104">
        <f t="shared" si="8"/>
        <v>0</v>
      </c>
      <c r="AU89" s="208"/>
    </row>
    <row r="90" spans="1:47" s="13" customFormat="1" ht="31.5" customHeight="1">
      <c r="A90" s="100"/>
      <c r="B90" s="100"/>
      <c r="C90" s="362"/>
      <c r="D90" s="362"/>
      <c r="E90" s="101"/>
      <c r="F90" s="101"/>
      <c r="G90" s="101"/>
      <c r="H90" s="235"/>
      <c r="I90" s="235"/>
      <c r="J90" s="101"/>
      <c r="K90" s="101"/>
      <c r="L90" s="101"/>
      <c r="M90" s="101"/>
      <c r="N90" s="101"/>
      <c r="O90" s="286"/>
      <c r="P90" s="286"/>
      <c r="Q90" s="101"/>
      <c r="R90" s="101"/>
      <c r="S90" s="101"/>
      <c r="T90" s="101"/>
      <c r="U90" s="101"/>
      <c r="V90" s="286"/>
      <c r="W90" s="296"/>
      <c r="X90" s="144"/>
      <c r="Y90" s="176"/>
      <c r="Z90" s="176"/>
      <c r="AA90" s="171"/>
      <c r="AB90" s="171"/>
      <c r="AC90" s="113"/>
      <c r="AD90" s="113"/>
      <c r="AE90" s="171"/>
      <c r="AF90" s="176"/>
      <c r="AG90" s="144"/>
      <c r="AH90" s="144"/>
      <c r="AI90" s="144"/>
      <c r="AJ90" s="113"/>
      <c r="AK90" s="113"/>
      <c r="AL90" s="114">
        <f t="shared" si="9"/>
        <v>0</v>
      </c>
      <c r="AM90" s="104">
        <f t="shared" si="7"/>
        <v>0</v>
      </c>
      <c r="AN90" s="104">
        <f t="shared" si="7"/>
        <v>0</v>
      </c>
      <c r="AO90" s="104">
        <f t="shared" si="10"/>
        <v>0</v>
      </c>
      <c r="AP90" s="124"/>
      <c r="AQ90" s="239"/>
      <c r="AR90" s="239"/>
      <c r="AS90" s="113">
        <f>IF(ISNA(VLOOKUP(AQ90,'November 2021'!$A$5:$AU$108,46,FALSE)),0,VLOOKUP(AQ90,'November 2021'!$A$5:$AU$108,46,FALSE))</f>
        <v>0</v>
      </c>
      <c r="AT90" s="104">
        <f t="shared" si="8"/>
        <v>0</v>
      </c>
      <c r="AU90" s="208"/>
    </row>
    <row r="91" spans="1:47" s="13" customFormat="1" ht="31.5" customHeight="1">
      <c r="A91" s="100"/>
      <c r="B91" s="100"/>
      <c r="C91" s="362"/>
      <c r="D91" s="362"/>
      <c r="E91" s="101"/>
      <c r="F91" s="101"/>
      <c r="G91" s="101"/>
      <c r="H91" s="235"/>
      <c r="I91" s="235"/>
      <c r="J91" s="101"/>
      <c r="K91" s="101"/>
      <c r="L91" s="101"/>
      <c r="M91" s="101"/>
      <c r="N91" s="101"/>
      <c r="O91" s="286"/>
      <c r="P91" s="286"/>
      <c r="Q91" s="101"/>
      <c r="R91" s="101"/>
      <c r="S91" s="101"/>
      <c r="T91" s="101"/>
      <c r="U91" s="101"/>
      <c r="V91" s="286"/>
      <c r="W91" s="296"/>
      <c r="X91" s="144"/>
      <c r="Y91" s="176"/>
      <c r="Z91" s="176"/>
      <c r="AA91" s="171"/>
      <c r="AB91" s="171"/>
      <c r="AC91" s="113"/>
      <c r="AD91" s="113"/>
      <c r="AE91" s="171"/>
      <c r="AF91" s="176"/>
      <c r="AG91" s="144"/>
      <c r="AH91" s="144"/>
      <c r="AI91" s="144"/>
      <c r="AJ91" s="113"/>
      <c r="AK91" s="113"/>
      <c r="AL91" s="114">
        <f t="shared" si="9"/>
        <v>0</v>
      </c>
      <c r="AM91" s="104">
        <f t="shared" si="7"/>
        <v>0</v>
      </c>
      <c r="AN91" s="104">
        <f t="shared" si="7"/>
        <v>0</v>
      </c>
      <c r="AO91" s="104">
        <f t="shared" si="10"/>
        <v>0</v>
      </c>
      <c r="AP91" s="124"/>
      <c r="AQ91" s="239"/>
      <c r="AR91" s="239"/>
      <c r="AS91" s="113">
        <f>IF(ISNA(VLOOKUP(AQ91,'November 2021'!$A$5:$AU$108,46,FALSE)),0,VLOOKUP(AQ91,'November 2021'!$A$5:$AU$108,46,FALSE))</f>
        <v>0</v>
      </c>
      <c r="AT91" s="104">
        <f t="shared" si="8"/>
        <v>0</v>
      </c>
      <c r="AU91" s="208"/>
    </row>
    <row r="92" spans="1:47" s="12" customFormat="1" ht="31.5" customHeight="1">
      <c r="A92" s="100"/>
      <c r="B92" s="100"/>
      <c r="C92" s="362"/>
      <c r="D92" s="362"/>
      <c r="E92" s="101"/>
      <c r="F92" s="101"/>
      <c r="G92" s="101"/>
      <c r="H92" s="235"/>
      <c r="I92" s="235"/>
      <c r="J92" s="101"/>
      <c r="K92" s="101"/>
      <c r="L92" s="101"/>
      <c r="M92" s="101"/>
      <c r="N92" s="101"/>
      <c r="O92" s="286"/>
      <c r="P92" s="286"/>
      <c r="Q92" s="101"/>
      <c r="R92" s="101"/>
      <c r="S92" s="101"/>
      <c r="T92" s="101"/>
      <c r="U92" s="101"/>
      <c r="V92" s="286"/>
      <c r="W92" s="296"/>
      <c r="X92" s="171"/>
      <c r="Y92" s="176"/>
      <c r="Z92" s="176"/>
      <c r="AA92" s="144"/>
      <c r="AB92" s="171"/>
      <c r="AC92" s="113"/>
      <c r="AD92" s="113"/>
      <c r="AE92" s="144"/>
      <c r="AF92" s="176"/>
      <c r="AG92" s="144"/>
      <c r="AH92" s="144"/>
      <c r="AI92" s="144"/>
      <c r="AJ92" s="113"/>
      <c r="AK92" s="113"/>
      <c r="AL92" s="114">
        <f t="shared" si="9"/>
        <v>0</v>
      </c>
      <c r="AM92" s="104">
        <f t="shared" si="7"/>
        <v>0</v>
      </c>
      <c r="AN92" s="104">
        <f t="shared" si="7"/>
        <v>0</v>
      </c>
      <c r="AO92" s="104">
        <f t="shared" si="10"/>
        <v>0</v>
      </c>
      <c r="AP92" s="124"/>
      <c r="AQ92" s="239">
        <f t="shared" si="11"/>
      </c>
      <c r="AR92" s="239">
        <f t="shared" si="12"/>
      </c>
      <c r="AS92" s="113">
        <f>IF(ISNA(VLOOKUP(AQ92,'November 2021'!$A$5:$AU$108,46,FALSE)),0,VLOOKUP(AQ92,'November 2021'!$A$5:$AU$108,46,FALSE))</f>
        <v>0</v>
      </c>
      <c r="AT92" s="104">
        <f t="shared" si="8"/>
        <v>0</v>
      </c>
      <c r="AU92" s="208"/>
    </row>
    <row r="93" spans="1:47" s="13" customFormat="1" ht="31.5" customHeight="1">
      <c r="A93" s="100"/>
      <c r="B93" s="100"/>
      <c r="C93" s="362"/>
      <c r="D93" s="362"/>
      <c r="E93" s="101"/>
      <c r="F93" s="101"/>
      <c r="G93" s="101"/>
      <c r="H93" s="235"/>
      <c r="I93" s="235"/>
      <c r="J93" s="101"/>
      <c r="K93" s="101"/>
      <c r="L93" s="101"/>
      <c r="M93" s="101"/>
      <c r="N93" s="101"/>
      <c r="O93" s="286"/>
      <c r="P93" s="286"/>
      <c r="Q93" s="101"/>
      <c r="R93" s="101"/>
      <c r="S93" s="101"/>
      <c r="T93" s="101"/>
      <c r="U93" s="101"/>
      <c r="V93" s="286"/>
      <c r="W93" s="296"/>
      <c r="X93" s="171"/>
      <c r="Y93" s="176"/>
      <c r="Z93" s="176"/>
      <c r="AA93" s="171"/>
      <c r="AB93" s="171"/>
      <c r="AC93" s="113"/>
      <c r="AD93" s="113"/>
      <c r="AE93" s="171"/>
      <c r="AF93" s="176"/>
      <c r="AG93" s="144"/>
      <c r="AH93" s="144"/>
      <c r="AI93" s="144"/>
      <c r="AJ93" s="113"/>
      <c r="AK93" s="113"/>
      <c r="AL93" s="114">
        <f t="shared" si="9"/>
        <v>0</v>
      </c>
      <c r="AM93" s="104">
        <f t="shared" si="7"/>
        <v>0</v>
      </c>
      <c r="AN93" s="104">
        <f t="shared" si="7"/>
        <v>0</v>
      </c>
      <c r="AO93" s="104">
        <f t="shared" si="10"/>
        <v>0</v>
      </c>
      <c r="AP93" s="124"/>
      <c r="AQ93" s="239">
        <f t="shared" si="11"/>
      </c>
      <c r="AR93" s="239">
        <f t="shared" si="12"/>
      </c>
      <c r="AS93" s="113">
        <f>IF(ISNA(VLOOKUP(AQ93,'November 2021'!$A$5:$AU$108,46,FALSE)),0,VLOOKUP(AQ93,'November 2021'!$A$5:$AU$108,46,FALSE))</f>
        <v>0</v>
      </c>
      <c r="AT93" s="104">
        <f t="shared" si="8"/>
        <v>0</v>
      </c>
      <c r="AU93" s="208"/>
    </row>
    <row r="94" spans="1:47" s="13" customFormat="1" ht="31.5" customHeight="1">
      <c r="A94" s="100"/>
      <c r="B94" s="100"/>
      <c r="C94" s="362"/>
      <c r="D94" s="362"/>
      <c r="E94" s="101"/>
      <c r="F94" s="101"/>
      <c r="G94" s="101"/>
      <c r="H94" s="235"/>
      <c r="I94" s="235"/>
      <c r="J94" s="101"/>
      <c r="K94" s="101"/>
      <c r="L94" s="101"/>
      <c r="M94" s="101"/>
      <c r="N94" s="101"/>
      <c r="O94" s="286"/>
      <c r="P94" s="286"/>
      <c r="Q94" s="101"/>
      <c r="R94" s="101"/>
      <c r="S94" s="101"/>
      <c r="T94" s="101"/>
      <c r="U94" s="101"/>
      <c r="V94" s="286"/>
      <c r="W94" s="296"/>
      <c r="X94" s="144"/>
      <c r="Y94" s="176"/>
      <c r="Z94" s="176"/>
      <c r="AA94" s="144"/>
      <c r="AB94" s="171"/>
      <c r="AC94" s="113"/>
      <c r="AD94" s="113"/>
      <c r="AE94" s="144"/>
      <c r="AF94" s="176"/>
      <c r="AG94" s="144"/>
      <c r="AH94" s="144"/>
      <c r="AI94" s="144"/>
      <c r="AJ94" s="113"/>
      <c r="AK94" s="113"/>
      <c r="AL94" s="114">
        <f t="shared" si="9"/>
        <v>0</v>
      </c>
      <c r="AM94" s="104">
        <f t="shared" si="7"/>
        <v>0</v>
      </c>
      <c r="AN94" s="104">
        <f t="shared" si="7"/>
        <v>0</v>
      </c>
      <c r="AO94" s="104">
        <f t="shared" si="10"/>
        <v>0</v>
      </c>
      <c r="AP94" s="124"/>
      <c r="AQ94" s="239">
        <f t="shared" si="11"/>
      </c>
      <c r="AR94" s="239">
        <f t="shared" si="12"/>
      </c>
      <c r="AS94" s="113">
        <f>IF(ISNA(VLOOKUP(AQ94,'November 2021'!$A$5:$AU$108,46,FALSE)),0,VLOOKUP(AQ94,'November 2021'!$A$5:$AU$108,46,FALSE))</f>
        <v>0</v>
      </c>
      <c r="AT94" s="104">
        <f t="shared" si="8"/>
        <v>0</v>
      </c>
      <c r="AU94" s="208"/>
    </row>
    <row r="95" spans="1:47" s="13" customFormat="1" ht="31.5" customHeight="1">
      <c r="A95" s="100"/>
      <c r="B95" s="100"/>
      <c r="C95" s="362"/>
      <c r="D95" s="362"/>
      <c r="E95" s="101"/>
      <c r="F95" s="101"/>
      <c r="G95" s="101"/>
      <c r="H95" s="235"/>
      <c r="I95" s="235"/>
      <c r="J95" s="101"/>
      <c r="K95" s="101"/>
      <c r="L95" s="101"/>
      <c r="M95" s="101"/>
      <c r="N95" s="101"/>
      <c r="O95" s="286"/>
      <c r="P95" s="286"/>
      <c r="Q95" s="101"/>
      <c r="R95" s="101"/>
      <c r="S95" s="101"/>
      <c r="T95" s="101"/>
      <c r="U95" s="101"/>
      <c r="V95" s="286"/>
      <c r="W95" s="296"/>
      <c r="X95" s="171"/>
      <c r="Y95" s="176"/>
      <c r="Z95" s="176"/>
      <c r="AA95" s="171"/>
      <c r="AB95" s="171"/>
      <c r="AC95" s="113"/>
      <c r="AD95" s="113"/>
      <c r="AE95" s="171"/>
      <c r="AF95" s="176"/>
      <c r="AG95" s="144"/>
      <c r="AH95" s="144"/>
      <c r="AI95" s="144"/>
      <c r="AJ95" s="113"/>
      <c r="AK95" s="113"/>
      <c r="AL95" s="114">
        <f t="shared" si="9"/>
        <v>0</v>
      </c>
      <c r="AM95" s="104">
        <f t="shared" si="7"/>
        <v>0</v>
      </c>
      <c r="AN95" s="104">
        <f t="shared" si="7"/>
        <v>0</v>
      </c>
      <c r="AO95" s="104">
        <f t="shared" si="10"/>
        <v>0</v>
      </c>
      <c r="AP95" s="124"/>
      <c r="AQ95" s="239">
        <f t="shared" si="11"/>
      </c>
      <c r="AR95" s="239">
        <f t="shared" si="12"/>
      </c>
      <c r="AS95" s="113">
        <f>IF(ISNA(VLOOKUP(AQ95,'November 2021'!$A$5:$AU$108,46,FALSE)),0,VLOOKUP(AQ95,'November 2021'!$A$5:$AU$108,46,FALSE))</f>
        <v>0</v>
      </c>
      <c r="AT95" s="104">
        <f t="shared" si="8"/>
        <v>0</v>
      </c>
      <c r="AU95" s="208"/>
    </row>
    <row r="96" spans="1:47" s="13" customFormat="1" ht="31.5" customHeight="1">
      <c r="A96" s="100"/>
      <c r="B96" s="100"/>
      <c r="C96" s="362"/>
      <c r="D96" s="362"/>
      <c r="E96" s="101"/>
      <c r="F96" s="101"/>
      <c r="G96" s="101"/>
      <c r="H96" s="235"/>
      <c r="I96" s="235"/>
      <c r="J96" s="101"/>
      <c r="K96" s="101"/>
      <c r="L96" s="101"/>
      <c r="M96" s="101"/>
      <c r="N96" s="101"/>
      <c r="O96" s="286"/>
      <c r="P96" s="286"/>
      <c r="Q96" s="101"/>
      <c r="R96" s="101"/>
      <c r="S96" s="101"/>
      <c r="T96" s="101"/>
      <c r="U96" s="101"/>
      <c r="V96" s="286"/>
      <c r="W96" s="296"/>
      <c r="X96" s="171"/>
      <c r="Y96" s="176"/>
      <c r="Z96" s="176"/>
      <c r="AA96" s="144"/>
      <c r="AB96" s="171"/>
      <c r="AC96" s="113"/>
      <c r="AD96" s="113"/>
      <c r="AE96" s="144"/>
      <c r="AF96" s="176"/>
      <c r="AG96" s="144"/>
      <c r="AH96" s="144"/>
      <c r="AI96" s="144"/>
      <c r="AJ96" s="113"/>
      <c r="AK96" s="113"/>
      <c r="AL96" s="114">
        <f t="shared" si="9"/>
        <v>0</v>
      </c>
      <c r="AM96" s="104">
        <f t="shared" si="7"/>
        <v>0</v>
      </c>
      <c r="AN96" s="104">
        <f t="shared" si="7"/>
        <v>0</v>
      </c>
      <c r="AO96" s="104">
        <f t="shared" si="10"/>
        <v>0</v>
      </c>
      <c r="AP96" s="124"/>
      <c r="AQ96" s="239">
        <f t="shared" si="11"/>
      </c>
      <c r="AR96" s="239">
        <f t="shared" si="12"/>
      </c>
      <c r="AS96" s="113">
        <f>IF(ISNA(VLOOKUP(AQ96,'November 2021'!$A$5:$AU$108,46,FALSE)),0,VLOOKUP(AQ96,'November 2021'!$A$5:$AU$108,46,FALSE))</f>
        <v>0</v>
      </c>
      <c r="AT96" s="104">
        <f t="shared" si="8"/>
        <v>0</v>
      </c>
      <c r="AU96" s="208"/>
    </row>
    <row r="97" spans="1:47" s="13" customFormat="1" ht="31.5" customHeight="1">
      <c r="A97" s="100"/>
      <c r="B97" s="100"/>
      <c r="C97" s="362"/>
      <c r="D97" s="362"/>
      <c r="E97" s="101"/>
      <c r="F97" s="101"/>
      <c r="G97" s="101"/>
      <c r="H97" s="235"/>
      <c r="I97" s="235"/>
      <c r="J97" s="101"/>
      <c r="K97" s="101"/>
      <c r="L97" s="101"/>
      <c r="M97" s="101"/>
      <c r="N97" s="101"/>
      <c r="O97" s="286"/>
      <c r="P97" s="286"/>
      <c r="Q97" s="101"/>
      <c r="R97" s="101"/>
      <c r="S97" s="101"/>
      <c r="T97" s="101"/>
      <c r="U97" s="101"/>
      <c r="V97" s="286"/>
      <c r="W97" s="296"/>
      <c r="X97" s="144"/>
      <c r="Y97" s="176"/>
      <c r="Z97" s="176"/>
      <c r="AA97" s="171"/>
      <c r="AB97" s="171"/>
      <c r="AC97" s="113"/>
      <c r="AD97" s="113"/>
      <c r="AE97" s="171"/>
      <c r="AF97" s="176"/>
      <c r="AG97" s="144"/>
      <c r="AH97" s="144"/>
      <c r="AI97" s="144"/>
      <c r="AJ97" s="113"/>
      <c r="AK97" s="113"/>
      <c r="AL97" s="114">
        <f t="shared" si="9"/>
        <v>0</v>
      </c>
      <c r="AM97" s="104">
        <f t="shared" si="7"/>
        <v>0</v>
      </c>
      <c r="AN97" s="104">
        <f t="shared" si="7"/>
        <v>0</v>
      </c>
      <c r="AO97" s="104">
        <f t="shared" si="10"/>
        <v>0</v>
      </c>
      <c r="AP97" s="124"/>
      <c r="AQ97" s="239">
        <f t="shared" si="11"/>
      </c>
      <c r="AR97" s="239">
        <f t="shared" si="12"/>
      </c>
      <c r="AS97" s="113">
        <f>IF(ISNA(VLOOKUP(AQ97,'November 2021'!$A$5:$AU$108,46,FALSE)),0,VLOOKUP(AQ97,'November 2021'!$A$5:$AU$108,46,FALSE))</f>
        <v>0</v>
      </c>
      <c r="AT97" s="104">
        <f t="shared" si="8"/>
        <v>0</v>
      </c>
      <c r="AU97" s="208"/>
    </row>
    <row r="98" spans="1:47" s="13" customFormat="1" ht="31.5" customHeight="1">
      <c r="A98" s="100"/>
      <c r="B98" s="100"/>
      <c r="C98" s="362"/>
      <c r="D98" s="362"/>
      <c r="E98" s="101"/>
      <c r="F98" s="101"/>
      <c r="G98" s="101"/>
      <c r="H98" s="235"/>
      <c r="I98" s="235"/>
      <c r="J98" s="101"/>
      <c r="K98" s="101"/>
      <c r="L98" s="101"/>
      <c r="M98" s="101"/>
      <c r="N98" s="101"/>
      <c r="O98" s="286"/>
      <c r="P98" s="286"/>
      <c r="Q98" s="101"/>
      <c r="R98" s="101"/>
      <c r="S98" s="101"/>
      <c r="T98" s="101"/>
      <c r="U98" s="101"/>
      <c r="V98" s="286"/>
      <c r="W98" s="296"/>
      <c r="X98" s="171"/>
      <c r="Y98" s="176"/>
      <c r="Z98" s="176"/>
      <c r="AA98" s="144"/>
      <c r="AB98" s="171"/>
      <c r="AC98" s="113"/>
      <c r="AD98" s="113"/>
      <c r="AE98" s="144"/>
      <c r="AF98" s="176"/>
      <c r="AG98" s="144"/>
      <c r="AH98" s="144"/>
      <c r="AI98" s="144"/>
      <c r="AJ98" s="113"/>
      <c r="AK98" s="113"/>
      <c r="AL98" s="114">
        <f t="shared" si="9"/>
        <v>0</v>
      </c>
      <c r="AM98" s="104">
        <f t="shared" si="7"/>
        <v>0</v>
      </c>
      <c r="AN98" s="104">
        <f t="shared" si="7"/>
        <v>0</v>
      </c>
      <c r="AO98" s="104">
        <f t="shared" si="10"/>
        <v>0</v>
      </c>
      <c r="AP98" s="124"/>
      <c r="AQ98" s="239">
        <f t="shared" si="11"/>
      </c>
      <c r="AR98" s="239">
        <f t="shared" si="12"/>
      </c>
      <c r="AS98" s="113">
        <f>IF(ISNA(VLOOKUP(AQ98,'November 2021'!$A$5:$AU$108,46,FALSE)),0,VLOOKUP(AQ98,'November 2021'!$A$5:$AU$108,46,FALSE))</f>
        <v>0</v>
      </c>
      <c r="AT98" s="104">
        <f t="shared" si="8"/>
        <v>0</v>
      </c>
      <c r="AU98" s="208"/>
    </row>
    <row r="99" spans="1:47" s="13" customFormat="1" ht="31.5" customHeight="1">
      <c r="A99" s="100"/>
      <c r="B99" s="100"/>
      <c r="C99" s="362"/>
      <c r="D99" s="362"/>
      <c r="E99" s="101"/>
      <c r="F99" s="101"/>
      <c r="G99" s="101"/>
      <c r="H99" s="235"/>
      <c r="I99" s="235"/>
      <c r="J99" s="101"/>
      <c r="K99" s="101"/>
      <c r="L99" s="101"/>
      <c r="M99" s="101"/>
      <c r="N99" s="101"/>
      <c r="O99" s="286"/>
      <c r="P99" s="286"/>
      <c r="Q99" s="101"/>
      <c r="R99" s="101"/>
      <c r="S99" s="101"/>
      <c r="T99" s="101"/>
      <c r="U99" s="101"/>
      <c r="V99" s="286"/>
      <c r="W99" s="296"/>
      <c r="X99" s="171"/>
      <c r="Y99" s="176"/>
      <c r="Z99" s="176"/>
      <c r="AA99" s="171"/>
      <c r="AB99" s="171"/>
      <c r="AC99" s="113"/>
      <c r="AD99" s="113"/>
      <c r="AE99" s="171"/>
      <c r="AF99" s="176"/>
      <c r="AG99" s="144"/>
      <c r="AH99" s="144"/>
      <c r="AI99" s="144"/>
      <c r="AJ99" s="113"/>
      <c r="AK99" s="113"/>
      <c r="AL99" s="114">
        <f t="shared" si="9"/>
        <v>0</v>
      </c>
      <c r="AM99" s="104">
        <f t="shared" si="7"/>
        <v>0</v>
      </c>
      <c r="AN99" s="104">
        <f t="shared" si="7"/>
        <v>0</v>
      </c>
      <c r="AO99" s="104">
        <f t="shared" si="10"/>
        <v>0</v>
      </c>
      <c r="AP99" s="124"/>
      <c r="AQ99" s="239">
        <f t="shared" si="11"/>
      </c>
      <c r="AR99" s="239">
        <f t="shared" si="12"/>
      </c>
      <c r="AS99" s="113">
        <f>IF(ISNA(VLOOKUP(AQ99,'November 2021'!$A$5:$AU$108,46,FALSE)),0,VLOOKUP(AQ99,'November 2021'!$A$5:$AU$108,46,FALSE))</f>
        <v>0</v>
      </c>
      <c r="AT99" s="104">
        <f t="shared" si="8"/>
        <v>0</v>
      </c>
      <c r="AU99" s="208"/>
    </row>
    <row r="100" spans="1:47" s="13" customFormat="1" ht="31.5" customHeight="1">
      <c r="A100" s="100"/>
      <c r="B100" s="100"/>
      <c r="C100" s="362"/>
      <c r="D100" s="362"/>
      <c r="E100" s="101"/>
      <c r="F100" s="101"/>
      <c r="G100" s="101"/>
      <c r="H100" s="235"/>
      <c r="I100" s="235"/>
      <c r="J100" s="101"/>
      <c r="K100" s="101"/>
      <c r="L100" s="101"/>
      <c r="M100" s="101"/>
      <c r="N100" s="101"/>
      <c r="O100" s="286"/>
      <c r="P100" s="286"/>
      <c r="Q100" s="101"/>
      <c r="R100" s="101"/>
      <c r="S100" s="101"/>
      <c r="T100" s="101"/>
      <c r="U100" s="101"/>
      <c r="V100" s="286"/>
      <c r="W100" s="296"/>
      <c r="X100" s="144"/>
      <c r="Y100" s="176"/>
      <c r="Z100" s="176"/>
      <c r="AA100" s="144"/>
      <c r="AB100" s="171"/>
      <c r="AC100" s="113"/>
      <c r="AD100" s="113"/>
      <c r="AE100" s="144"/>
      <c r="AF100" s="176"/>
      <c r="AG100" s="144"/>
      <c r="AH100" s="144"/>
      <c r="AI100" s="144"/>
      <c r="AJ100" s="113"/>
      <c r="AK100" s="113"/>
      <c r="AL100" s="114">
        <f t="shared" si="9"/>
        <v>0</v>
      </c>
      <c r="AM100" s="104">
        <f t="shared" si="7"/>
        <v>0</v>
      </c>
      <c r="AN100" s="104">
        <f t="shared" si="7"/>
        <v>0</v>
      </c>
      <c r="AO100" s="104">
        <f t="shared" si="10"/>
        <v>0</v>
      </c>
      <c r="AP100" s="124"/>
      <c r="AQ100" s="239">
        <f t="shared" si="11"/>
      </c>
      <c r="AR100" s="239">
        <f t="shared" si="12"/>
      </c>
      <c r="AS100" s="113">
        <f>IF(ISNA(VLOOKUP(AQ100,'November 2021'!$A$5:$AU$108,46,FALSE)),0,VLOOKUP(AQ100,'November 2021'!$A$5:$AU$108,46,FALSE))</f>
        <v>0</v>
      </c>
      <c r="AT100" s="104">
        <f t="shared" si="8"/>
        <v>0</v>
      </c>
      <c r="AU100" s="208"/>
    </row>
    <row r="101" spans="1:47" s="13" customFormat="1" ht="31.5" customHeight="1">
      <c r="A101" s="100"/>
      <c r="B101" s="100"/>
      <c r="C101" s="362"/>
      <c r="D101" s="362"/>
      <c r="E101" s="101"/>
      <c r="F101" s="101"/>
      <c r="G101" s="101"/>
      <c r="H101" s="235"/>
      <c r="I101" s="235"/>
      <c r="J101" s="101"/>
      <c r="K101" s="101"/>
      <c r="L101" s="101"/>
      <c r="M101" s="101"/>
      <c r="N101" s="101"/>
      <c r="O101" s="286"/>
      <c r="P101" s="286"/>
      <c r="Q101" s="101"/>
      <c r="R101" s="101"/>
      <c r="S101" s="101"/>
      <c r="T101" s="101"/>
      <c r="U101" s="101"/>
      <c r="V101" s="286"/>
      <c r="W101" s="296"/>
      <c r="X101" s="171"/>
      <c r="Y101" s="176"/>
      <c r="Z101" s="176"/>
      <c r="AA101" s="171"/>
      <c r="AB101" s="171"/>
      <c r="AC101" s="113"/>
      <c r="AD101" s="113"/>
      <c r="AE101" s="171"/>
      <c r="AF101" s="176"/>
      <c r="AG101" s="144"/>
      <c r="AH101" s="144"/>
      <c r="AI101" s="144"/>
      <c r="AJ101" s="113"/>
      <c r="AK101" s="113"/>
      <c r="AL101" s="114">
        <f t="shared" si="9"/>
        <v>0</v>
      </c>
      <c r="AM101" s="104">
        <f t="shared" si="7"/>
        <v>0</v>
      </c>
      <c r="AN101" s="104">
        <f t="shared" si="7"/>
        <v>0</v>
      </c>
      <c r="AO101" s="104">
        <f t="shared" si="10"/>
        <v>0</v>
      </c>
      <c r="AP101" s="124"/>
      <c r="AQ101" s="239">
        <f t="shared" si="11"/>
      </c>
      <c r="AR101" s="239">
        <f t="shared" si="12"/>
      </c>
      <c r="AS101" s="113">
        <f>IF(ISNA(VLOOKUP(AQ101,'November 2021'!$A$5:$AU$108,46,FALSE)),0,VLOOKUP(AQ101,'November 2021'!$A$5:$AU$108,46,FALSE))</f>
        <v>0</v>
      </c>
      <c r="AT101" s="104">
        <f t="shared" si="8"/>
        <v>0</v>
      </c>
      <c r="AU101" s="208"/>
    </row>
    <row r="102" spans="1:47" s="13" customFormat="1" ht="31.5" customHeight="1">
      <c r="A102" s="100"/>
      <c r="B102" s="100"/>
      <c r="C102" s="362"/>
      <c r="D102" s="362"/>
      <c r="E102" s="101"/>
      <c r="F102" s="101"/>
      <c r="G102" s="101"/>
      <c r="H102" s="235"/>
      <c r="I102" s="235"/>
      <c r="J102" s="101"/>
      <c r="K102" s="101"/>
      <c r="L102" s="101"/>
      <c r="M102" s="101"/>
      <c r="N102" s="101"/>
      <c r="O102" s="286"/>
      <c r="P102" s="286"/>
      <c r="Q102" s="101"/>
      <c r="R102" s="101"/>
      <c r="S102" s="101"/>
      <c r="T102" s="101"/>
      <c r="U102" s="101"/>
      <c r="V102" s="286"/>
      <c r="W102" s="296"/>
      <c r="X102" s="171"/>
      <c r="Y102" s="176"/>
      <c r="Z102" s="176"/>
      <c r="AA102" s="171"/>
      <c r="AB102" s="171"/>
      <c r="AC102" s="113"/>
      <c r="AD102" s="113"/>
      <c r="AE102" s="171"/>
      <c r="AF102" s="176"/>
      <c r="AG102" s="144"/>
      <c r="AH102" s="144"/>
      <c r="AI102" s="144"/>
      <c r="AJ102" s="113"/>
      <c r="AK102" s="113"/>
      <c r="AL102" s="114">
        <f t="shared" si="9"/>
        <v>0</v>
      </c>
      <c r="AM102" s="104">
        <f t="shared" si="7"/>
        <v>0</v>
      </c>
      <c r="AN102" s="104">
        <f t="shared" si="7"/>
        <v>0</v>
      </c>
      <c r="AO102" s="104">
        <f t="shared" si="10"/>
        <v>0</v>
      </c>
      <c r="AP102" s="124"/>
      <c r="AQ102" s="239"/>
      <c r="AR102" s="239"/>
      <c r="AS102" s="113">
        <f>IF(ISNA(VLOOKUP(AQ102,'November 2021'!$A$5:$AU$108,46,FALSE)),0,VLOOKUP(AQ102,'November 2021'!$A$5:$AU$108,46,FALSE))</f>
        <v>0</v>
      </c>
      <c r="AT102" s="104">
        <f t="shared" si="8"/>
        <v>0</v>
      </c>
      <c r="AU102" s="208"/>
    </row>
    <row r="103" spans="1:47" s="13" customFormat="1" ht="31.5" customHeight="1">
      <c r="A103" s="100"/>
      <c r="B103" s="100"/>
      <c r="C103" s="362"/>
      <c r="D103" s="362"/>
      <c r="E103" s="101"/>
      <c r="F103" s="101"/>
      <c r="G103" s="101"/>
      <c r="H103" s="235"/>
      <c r="I103" s="235"/>
      <c r="J103" s="101"/>
      <c r="K103" s="101"/>
      <c r="L103" s="101"/>
      <c r="M103" s="101"/>
      <c r="N103" s="101"/>
      <c r="O103" s="286"/>
      <c r="P103" s="286"/>
      <c r="Q103" s="101"/>
      <c r="R103" s="101"/>
      <c r="S103" s="101"/>
      <c r="T103" s="101"/>
      <c r="U103" s="101"/>
      <c r="V103" s="286"/>
      <c r="W103" s="296"/>
      <c r="X103" s="171"/>
      <c r="Y103" s="176"/>
      <c r="Z103" s="176"/>
      <c r="AA103" s="144"/>
      <c r="AB103" s="171"/>
      <c r="AC103" s="113"/>
      <c r="AD103" s="113"/>
      <c r="AE103" s="144"/>
      <c r="AF103" s="176"/>
      <c r="AG103" s="144"/>
      <c r="AH103" s="144"/>
      <c r="AI103" s="144"/>
      <c r="AJ103" s="113"/>
      <c r="AK103" s="113"/>
      <c r="AL103" s="114">
        <f t="shared" si="9"/>
        <v>0</v>
      </c>
      <c r="AM103" s="104">
        <f t="shared" si="7"/>
        <v>0</v>
      </c>
      <c r="AN103" s="104">
        <f t="shared" si="7"/>
        <v>0</v>
      </c>
      <c r="AO103" s="104">
        <f t="shared" si="10"/>
        <v>0</v>
      </c>
      <c r="AP103" s="124"/>
      <c r="AQ103" s="239">
        <f t="shared" si="11"/>
      </c>
      <c r="AR103" s="239">
        <f t="shared" si="12"/>
      </c>
      <c r="AS103" s="113">
        <f>IF(ISNA(VLOOKUP(AQ103,'November 2021'!$A$5:$AU$108,46,FALSE)),0,VLOOKUP(AQ103,'November 2021'!$A$5:$AU$108,46,FALSE))</f>
        <v>0</v>
      </c>
      <c r="AT103" s="104">
        <f t="shared" si="8"/>
        <v>0</v>
      </c>
      <c r="AU103" s="208"/>
    </row>
    <row r="104" spans="1:47" s="13" customFormat="1" ht="31.5" customHeight="1">
      <c r="A104" s="100"/>
      <c r="B104" s="100"/>
      <c r="C104" s="362"/>
      <c r="D104" s="362"/>
      <c r="E104" s="101"/>
      <c r="F104" s="101"/>
      <c r="G104" s="101"/>
      <c r="H104" s="235"/>
      <c r="I104" s="235"/>
      <c r="J104" s="101"/>
      <c r="K104" s="101"/>
      <c r="L104" s="101"/>
      <c r="M104" s="101"/>
      <c r="N104" s="101"/>
      <c r="O104" s="286"/>
      <c r="P104" s="286"/>
      <c r="Q104" s="101"/>
      <c r="R104" s="101"/>
      <c r="S104" s="101"/>
      <c r="T104" s="101"/>
      <c r="U104" s="101"/>
      <c r="V104" s="286"/>
      <c r="W104" s="296"/>
      <c r="X104" s="144"/>
      <c r="Y104" s="176"/>
      <c r="Z104" s="176"/>
      <c r="AA104" s="171"/>
      <c r="AB104" s="171"/>
      <c r="AC104" s="113"/>
      <c r="AD104" s="113"/>
      <c r="AE104" s="171"/>
      <c r="AF104" s="176"/>
      <c r="AG104" s="144"/>
      <c r="AH104" s="144"/>
      <c r="AI104" s="144"/>
      <c r="AJ104" s="113"/>
      <c r="AK104" s="113"/>
      <c r="AL104" s="114">
        <f t="shared" si="9"/>
        <v>0</v>
      </c>
      <c r="AM104" s="104">
        <f t="shared" si="7"/>
        <v>0</v>
      </c>
      <c r="AN104" s="104">
        <f t="shared" si="7"/>
        <v>0</v>
      </c>
      <c r="AO104" s="104">
        <f t="shared" si="10"/>
        <v>0</v>
      </c>
      <c r="AP104" s="124"/>
      <c r="AQ104" s="239">
        <f t="shared" si="11"/>
      </c>
      <c r="AR104" s="239">
        <f t="shared" si="12"/>
      </c>
      <c r="AS104" s="113">
        <f>IF(ISNA(VLOOKUP(AQ104,'November 2021'!$A$5:$AU$108,46,FALSE)),0,VLOOKUP(AQ104,'November 2021'!$A$5:$AU$108,46,FALSE))</f>
        <v>0</v>
      </c>
      <c r="AT104" s="104">
        <f t="shared" si="8"/>
        <v>0</v>
      </c>
      <c r="AU104" s="208"/>
    </row>
    <row r="105" spans="1:47" s="13" customFormat="1" ht="31.5" customHeight="1">
      <c r="A105" s="100"/>
      <c r="B105" s="100"/>
      <c r="C105" s="362"/>
      <c r="D105" s="362"/>
      <c r="E105" s="101"/>
      <c r="F105" s="101"/>
      <c r="G105" s="101"/>
      <c r="H105" s="235"/>
      <c r="I105" s="235"/>
      <c r="J105" s="101"/>
      <c r="K105" s="101"/>
      <c r="L105" s="101"/>
      <c r="M105" s="101"/>
      <c r="N105" s="101"/>
      <c r="O105" s="286"/>
      <c r="P105" s="286"/>
      <c r="Q105" s="101"/>
      <c r="R105" s="101"/>
      <c r="S105" s="101"/>
      <c r="T105" s="101"/>
      <c r="U105" s="101"/>
      <c r="V105" s="286"/>
      <c r="W105" s="296"/>
      <c r="X105" s="171"/>
      <c r="Y105" s="176"/>
      <c r="Z105" s="176"/>
      <c r="AA105" s="144"/>
      <c r="AB105" s="171"/>
      <c r="AC105" s="113"/>
      <c r="AD105" s="113"/>
      <c r="AE105" s="144"/>
      <c r="AF105" s="176"/>
      <c r="AG105" s="144"/>
      <c r="AH105" s="144"/>
      <c r="AI105" s="144"/>
      <c r="AJ105" s="113"/>
      <c r="AK105" s="113"/>
      <c r="AL105" s="114">
        <f t="shared" si="9"/>
        <v>0</v>
      </c>
      <c r="AM105" s="104">
        <f t="shared" si="7"/>
        <v>0</v>
      </c>
      <c r="AN105" s="104">
        <f t="shared" si="7"/>
        <v>0</v>
      </c>
      <c r="AO105" s="104">
        <f t="shared" si="10"/>
        <v>0</v>
      </c>
      <c r="AP105" s="124"/>
      <c r="AQ105" s="239">
        <f t="shared" si="11"/>
      </c>
      <c r="AR105" s="239">
        <f t="shared" si="12"/>
      </c>
      <c r="AS105" s="113">
        <f>IF(ISNA(VLOOKUP(AQ105,'November 2021'!$A$5:$AU$108,46,FALSE)),0,VLOOKUP(AQ105,'November 2021'!$A$5:$AU$108,46,FALSE))</f>
        <v>0</v>
      </c>
      <c r="AT105" s="104">
        <f t="shared" si="8"/>
        <v>0</v>
      </c>
      <c r="AU105" s="208"/>
    </row>
    <row r="106" spans="1:47" s="13" customFormat="1" ht="31.5" customHeight="1">
      <c r="A106" s="100"/>
      <c r="B106" s="100"/>
      <c r="C106" s="362"/>
      <c r="D106" s="362"/>
      <c r="E106" s="101"/>
      <c r="F106" s="101"/>
      <c r="G106" s="101"/>
      <c r="H106" s="235"/>
      <c r="I106" s="235"/>
      <c r="J106" s="101"/>
      <c r="K106" s="101"/>
      <c r="L106" s="101"/>
      <c r="M106" s="101"/>
      <c r="N106" s="101"/>
      <c r="O106" s="286"/>
      <c r="P106" s="286"/>
      <c r="Q106" s="101"/>
      <c r="R106" s="101"/>
      <c r="S106" s="101"/>
      <c r="T106" s="101"/>
      <c r="U106" s="101"/>
      <c r="V106" s="286"/>
      <c r="W106" s="296"/>
      <c r="X106" s="171"/>
      <c r="Y106" s="176"/>
      <c r="Z106" s="176"/>
      <c r="AA106" s="171"/>
      <c r="AB106" s="171"/>
      <c r="AC106" s="113"/>
      <c r="AD106" s="113"/>
      <c r="AE106" s="171"/>
      <c r="AF106" s="176"/>
      <c r="AG106" s="144"/>
      <c r="AH106" s="144"/>
      <c r="AI106" s="144"/>
      <c r="AJ106" s="113"/>
      <c r="AK106" s="113"/>
      <c r="AL106" s="114">
        <f t="shared" si="9"/>
        <v>0</v>
      </c>
      <c r="AM106" s="104">
        <f t="shared" si="7"/>
        <v>0</v>
      </c>
      <c r="AN106" s="104">
        <f t="shared" si="7"/>
        <v>0</v>
      </c>
      <c r="AO106" s="104">
        <f t="shared" si="10"/>
        <v>0</v>
      </c>
      <c r="AP106" s="124"/>
      <c r="AQ106" s="239">
        <f t="shared" si="11"/>
      </c>
      <c r="AR106" s="239">
        <f t="shared" si="12"/>
      </c>
      <c r="AS106" s="113">
        <f>IF(ISNA(VLOOKUP(AQ106,'November 2021'!$A$5:$AU$108,46,FALSE)),0,VLOOKUP(AQ106,'November 2021'!$A$5:$AU$108,46,FALSE))</f>
        <v>0</v>
      </c>
      <c r="AT106" s="104">
        <f t="shared" si="8"/>
        <v>0</v>
      </c>
      <c r="AU106" s="208"/>
    </row>
    <row r="107" spans="1:47" s="13" customFormat="1" ht="31.5" customHeight="1">
      <c r="A107" s="100"/>
      <c r="B107" s="100"/>
      <c r="C107" s="362"/>
      <c r="D107" s="362"/>
      <c r="E107" s="101"/>
      <c r="F107" s="101"/>
      <c r="G107" s="101"/>
      <c r="H107" s="235"/>
      <c r="I107" s="235"/>
      <c r="J107" s="101"/>
      <c r="K107" s="101"/>
      <c r="L107" s="101"/>
      <c r="M107" s="101"/>
      <c r="N107" s="101"/>
      <c r="O107" s="286"/>
      <c r="P107" s="286"/>
      <c r="Q107" s="101"/>
      <c r="R107" s="101"/>
      <c r="S107" s="101"/>
      <c r="T107" s="101"/>
      <c r="U107" s="101"/>
      <c r="V107" s="286"/>
      <c r="W107" s="296"/>
      <c r="X107" s="171"/>
      <c r="Y107" s="176"/>
      <c r="Z107" s="176"/>
      <c r="AA107" s="171"/>
      <c r="AB107" s="171"/>
      <c r="AC107" s="113"/>
      <c r="AD107" s="113"/>
      <c r="AE107" s="171"/>
      <c r="AF107" s="176"/>
      <c r="AG107" s="144"/>
      <c r="AH107" s="144"/>
      <c r="AI107" s="144"/>
      <c r="AJ107" s="113"/>
      <c r="AK107" s="113"/>
      <c r="AL107" s="114">
        <f t="shared" si="9"/>
        <v>0</v>
      </c>
      <c r="AM107" s="104">
        <f t="shared" si="7"/>
        <v>0</v>
      </c>
      <c r="AN107" s="104">
        <f t="shared" si="7"/>
        <v>0</v>
      </c>
      <c r="AO107" s="104">
        <f t="shared" si="10"/>
        <v>0</v>
      </c>
      <c r="AP107" s="124"/>
      <c r="AQ107" s="239"/>
      <c r="AR107" s="239"/>
      <c r="AS107" s="113">
        <f>IF(ISNA(VLOOKUP(AQ107,'November 2021'!$A$5:$AU$108,46,FALSE)),0,VLOOKUP(AQ107,'November 2021'!$A$5:$AU$108,46,FALSE))</f>
        <v>0</v>
      </c>
      <c r="AT107" s="104">
        <f t="shared" si="8"/>
        <v>0</v>
      </c>
      <c r="AU107" s="208"/>
    </row>
    <row r="108" spans="1:47" s="13" customFormat="1" ht="31.5" customHeight="1">
      <c r="A108" s="100"/>
      <c r="B108" s="100"/>
      <c r="C108" s="362"/>
      <c r="D108" s="362"/>
      <c r="E108" s="101"/>
      <c r="F108" s="101"/>
      <c r="G108" s="101"/>
      <c r="H108" s="235"/>
      <c r="I108" s="235"/>
      <c r="J108" s="101"/>
      <c r="K108" s="101"/>
      <c r="L108" s="101"/>
      <c r="M108" s="101"/>
      <c r="N108" s="101"/>
      <c r="O108" s="286"/>
      <c r="P108" s="286"/>
      <c r="Q108" s="101"/>
      <c r="R108" s="101"/>
      <c r="S108" s="101"/>
      <c r="T108" s="101"/>
      <c r="U108" s="101"/>
      <c r="V108" s="286"/>
      <c r="W108" s="296"/>
      <c r="X108" s="144"/>
      <c r="Y108" s="176"/>
      <c r="Z108" s="176"/>
      <c r="AA108" s="144"/>
      <c r="AB108" s="171"/>
      <c r="AC108" s="113"/>
      <c r="AD108" s="113"/>
      <c r="AE108" s="144"/>
      <c r="AF108" s="176"/>
      <c r="AG108" s="144"/>
      <c r="AH108" s="144"/>
      <c r="AI108" s="144"/>
      <c r="AJ108" s="113"/>
      <c r="AK108" s="113"/>
      <c r="AL108" s="114">
        <f t="shared" si="9"/>
        <v>0</v>
      </c>
      <c r="AM108" s="104">
        <f t="shared" si="7"/>
        <v>0</v>
      </c>
      <c r="AN108" s="104">
        <f t="shared" si="7"/>
        <v>0</v>
      </c>
      <c r="AO108" s="104">
        <f t="shared" si="10"/>
        <v>0</v>
      </c>
      <c r="AP108" s="124"/>
      <c r="AQ108" s="239">
        <f t="shared" si="11"/>
      </c>
      <c r="AR108" s="239">
        <f t="shared" si="12"/>
      </c>
      <c r="AS108" s="113">
        <f>IF(ISNA(VLOOKUP(AQ108,'November 2021'!$A$5:$AU$108,46,FALSE)),0,VLOOKUP(AQ108,'November 2021'!$A$5:$AU$108,46,FALSE))</f>
        <v>0</v>
      </c>
      <c r="AT108" s="104">
        <f t="shared" si="8"/>
        <v>0</v>
      </c>
      <c r="AU108" s="208"/>
    </row>
    <row r="109" spans="1:47" s="248" customFormat="1" ht="23.25" customHeight="1">
      <c r="A109" s="218" t="s">
        <v>1</v>
      </c>
      <c r="B109" s="218"/>
      <c r="C109" s="220">
        <f>COUNTIF(C5:C108,"x")</f>
        <v>0</v>
      </c>
      <c r="D109" s="220">
        <f>COUNTIF(D5:D108,"x")</f>
        <v>0</v>
      </c>
      <c r="E109" s="220">
        <f>COUNTIF(E5:E108,"x")</f>
        <v>0</v>
      </c>
      <c r="F109" s="220">
        <f>COUNTIF(F5:F108,"x")</f>
        <v>0</v>
      </c>
      <c r="G109" s="220">
        <f>COUNTIF(G5:G108,"x")</f>
        <v>0</v>
      </c>
      <c r="H109" s="219">
        <f>SUM(H5:H108)</f>
        <v>0</v>
      </c>
      <c r="I109" s="219">
        <f>SUM(I5:I108)</f>
        <v>0</v>
      </c>
      <c r="J109" s="220">
        <f>COUNTIF(J5:J108,"x")</f>
        <v>0</v>
      </c>
      <c r="K109" s="220">
        <f>COUNTIF(K5:K108,"x")</f>
        <v>0</v>
      </c>
      <c r="L109" s="220">
        <f>COUNTIF(L5:L108,"x")</f>
        <v>0</v>
      </c>
      <c r="M109" s="220">
        <f>COUNTIF(M5:M108,"x")</f>
        <v>0</v>
      </c>
      <c r="N109" s="220">
        <f>COUNTIF(N5:N108,"x")</f>
        <v>0</v>
      </c>
      <c r="O109" s="221">
        <f>SUM(O5:O108)</f>
        <v>0</v>
      </c>
      <c r="P109" s="221">
        <f>SUM(P5:P108)</f>
        <v>0</v>
      </c>
      <c r="Q109" s="220">
        <f>COUNTIF(Q5:Q108,"x")</f>
        <v>0</v>
      </c>
      <c r="R109" s="220">
        <f>COUNTIF(R5:R108,"x")</f>
        <v>0</v>
      </c>
      <c r="S109" s="220">
        <f>COUNTIF(S5:S108,"x")</f>
        <v>0</v>
      </c>
      <c r="T109" s="220">
        <f>COUNTIF(T5:T108,"x")</f>
        <v>0</v>
      </c>
      <c r="U109" s="220">
        <f>COUNTIF(U5:U108,"x")</f>
        <v>0</v>
      </c>
      <c r="V109" s="221">
        <f>SUM(V5:V108)</f>
        <v>0</v>
      </c>
      <c r="W109" s="284">
        <f>SUM(W5:W108)</f>
        <v>0</v>
      </c>
      <c r="X109" s="220">
        <f>COUNTIF(X5:X108,"x")</f>
        <v>0</v>
      </c>
      <c r="Y109" s="220">
        <f>COUNTIF(Y5:Y108,"x")</f>
        <v>0</v>
      </c>
      <c r="Z109" s="220">
        <f>COUNTIF(Z5:Z108,"x")</f>
        <v>0</v>
      </c>
      <c r="AA109" s="220">
        <f>COUNTIF(AA5:AA108,"x")</f>
        <v>0</v>
      </c>
      <c r="AB109" s="220">
        <f>COUNTIF(AB5:AB108,"x")</f>
        <v>0</v>
      </c>
      <c r="AC109" s="221">
        <f>SUM(AC5:AC108)</f>
        <v>0</v>
      </c>
      <c r="AD109" s="221">
        <f>SUM(AD5:AD108)</f>
        <v>0</v>
      </c>
      <c r="AE109" s="220">
        <f>COUNTIF(AE5:AE108,"x")</f>
        <v>0</v>
      </c>
      <c r="AF109" s="220">
        <f>COUNTIF(AF5:AF108,"x")</f>
        <v>0</v>
      </c>
      <c r="AG109" s="220">
        <f>COUNTIF(AG5:AG108,"x")</f>
        <v>0</v>
      </c>
      <c r="AH109" s="220">
        <f>COUNTIF(AH5:AH108,"x")</f>
        <v>0</v>
      </c>
      <c r="AI109" s="220">
        <f>COUNTIF(AI5:AI108,"x")</f>
        <v>0</v>
      </c>
      <c r="AJ109" s="221">
        <f aca="true" t="shared" si="13" ref="AJ109:AO109">SUM(AJ5:AJ108)</f>
        <v>0</v>
      </c>
      <c r="AK109" s="221">
        <f t="shared" si="13"/>
        <v>0</v>
      </c>
      <c r="AL109" s="222">
        <f t="shared" si="13"/>
        <v>0</v>
      </c>
      <c r="AM109" s="223">
        <f t="shared" si="13"/>
        <v>0</v>
      </c>
      <c r="AN109" s="224">
        <f t="shared" si="13"/>
        <v>0</v>
      </c>
      <c r="AO109" s="224">
        <f t="shared" si="13"/>
        <v>0</v>
      </c>
      <c r="AP109" s="225"/>
      <c r="AQ109" s="239"/>
      <c r="AR109" s="239"/>
      <c r="AS109" s="221">
        <f>SUM(AS5:AS108)</f>
        <v>0</v>
      </c>
      <c r="AT109" s="224">
        <f>SUM(AT5:AT108)</f>
        <v>0</v>
      </c>
      <c r="AU109" s="208"/>
    </row>
    <row r="110" spans="1:47" s="23" customFormat="1" ht="20.25" customHeight="1">
      <c r="A110" s="165"/>
      <c r="B110" s="165"/>
      <c r="C110" s="126"/>
      <c r="D110" s="126"/>
      <c r="E110" s="126"/>
      <c r="F110" s="126"/>
      <c r="G110" s="126"/>
      <c r="H110" s="127"/>
      <c r="I110" s="127"/>
      <c r="J110" s="126"/>
      <c r="K110" s="126"/>
      <c r="L110" s="126"/>
      <c r="M110" s="126"/>
      <c r="N110" s="126"/>
      <c r="O110" s="128"/>
      <c r="P110" s="128"/>
      <c r="Q110" s="126"/>
      <c r="R110" s="126"/>
      <c r="S110" s="126"/>
      <c r="T110" s="126"/>
      <c r="U110" s="126"/>
      <c r="V110" s="128"/>
      <c r="W110" s="128"/>
      <c r="X110" s="126"/>
      <c r="Y110" s="126"/>
      <c r="Z110" s="126"/>
      <c r="AA110" s="126"/>
      <c r="AB110" s="126"/>
      <c r="AC110" s="128"/>
      <c r="AD110" s="128"/>
      <c r="AE110" s="126"/>
      <c r="AF110" s="126"/>
      <c r="AG110" s="126"/>
      <c r="AH110" s="126"/>
      <c r="AI110" s="126"/>
      <c r="AJ110" s="128"/>
      <c r="AK110" s="128"/>
      <c r="AL110" s="129"/>
      <c r="AM110" s="29"/>
      <c r="AN110" s="29"/>
      <c r="AO110" s="29"/>
      <c r="AP110" s="130"/>
      <c r="AQ110" s="240"/>
      <c r="AR110" s="240"/>
      <c r="AS110" s="29"/>
      <c r="AT110" s="29"/>
      <c r="AU110" s="29"/>
    </row>
    <row r="111" spans="1:47" ht="15">
      <c r="A111" s="399"/>
      <c r="B111" s="399"/>
      <c r="C111" s="399"/>
      <c r="D111" s="399"/>
      <c r="E111" s="399"/>
      <c r="F111" s="399"/>
      <c r="G111" s="399"/>
      <c r="H111" s="399"/>
      <c r="I111" s="399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5"/>
      <c r="AM111" s="34"/>
      <c r="AN111" s="38"/>
      <c r="AO111" s="59"/>
      <c r="AP111" s="38"/>
      <c r="AQ111" s="241"/>
      <c r="AR111" s="241"/>
      <c r="AS111" s="40"/>
      <c r="AT111" s="38"/>
      <c r="AU111" s="41"/>
    </row>
    <row r="112" spans="1:47" ht="15">
      <c r="A112" s="78"/>
      <c r="B112" s="78"/>
      <c r="C112" s="42"/>
      <c r="D112" s="42"/>
      <c r="E112" s="42"/>
      <c r="F112" s="42"/>
      <c r="G112" s="42"/>
      <c r="H112" s="69"/>
      <c r="I112" s="69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58"/>
      <c r="AM112" s="44"/>
      <c r="AN112" s="38"/>
      <c r="AO112" s="59"/>
      <c r="AP112" s="38"/>
      <c r="AQ112" s="241"/>
      <c r="AR112" s="241"/>
      <c r="AS112" s="40"/>
      <c r="AT112" s="38"/>
      <c r="AU112" s="41"/>
    </row>
    <row r="113" spans="1:47" ht="15">
      <c r="A113" s="78"/>
      <c r="B113" s="78"/>
      <c r="C113" s="62" t="s">
        <v>28</v>
      </c>
      <c r="D113" s="30"/>
      <c r="E113" s="30"/>
      <c r="F113" s="30"/>
      <c r="G113" s="30"/>
      <c r="H113" s="70"/>
      <c r="I113" s="7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1"/>
      <c r="X113" s="32"/>
      <c r="Y113" s="33" t="s">
        <v>24</v>
      </c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5"/>
      <c r="AM113" s="34"/>
      <c r="AN113" s="36"/>
      <c r="AO113" s="37"/>
      <c r="AP113" s="38"/>
      <c r="AQ113" s="241"/>
      <c r="AR113" s="242"/>
      <c r="AS113" s="40"/>
      <c r="AT113" s="38"/>
      <c r="AU113" s="41"/>
    </row>
    <row r="114" spans="1:47" ht="15">
      <c r="A114" s="166"/>
      <c r="B114" s="166"/>
      <c r="C114" s="60"/>
      <c r="D114" s="42"/>
      <c r="E114" s="42"/>
      <c r="F114" s="42"/>
      <c r="G114" s="42"/>
      <c r="H114" s="69"/>
      <c r="I114" s="69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3"/>
      <c r="X114" s="44"/>
      <c r="Y114" s="45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7"/>
      <c r="AM114" s="46"/>
      <c r="AN114" s="38"/>
      <c r="AO114" s="48"/>
      <c r="AP114" s="38"/>
      <c r="AQ114" s="241"/>
      <c r="AR114" s="242"/>
      <c r="AS114" s="40"/>
      <c r="AT114" s="38"/>
      <c r="AU114" s="41"/>
    </row>
    <row r="115" spans="1:47" ht="15">
      <c r="A115" s="78"/>
      <c r="B115" s="78"/>
      <c r="C115" s="63"/>
      <c r="D115" s="49"/>
      <c r="E115" s="49"/>
      <c r="F115" s="49"/>
      <c r="G115" s="49"/>
      <c r="H115" s="71"/>
      <c r="I115" s="71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50"/>
      <c r="X115" s="44"/>
      <c r="Y115" s="51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3"/>
      <c r="AM115" s="52"/>
      <c r="AN115" s="54"/>
      <c r="AO115" s="55"/>
      <c r="AP115" s="38"/>
      <c r="AQ115" s="241"/>
      <c r="AR115" s="242"/>
      <c r="AS115" s="40"/>
      <c r="AT115" s="38"/>
      <c r="AU115" s="41"/>
    </row>
    <row r="116" spans="1:47" s="22" customFormat="1" ht="15">
      <c r="A116" s="78"/>
      <c r="B116" s="78"/>
      <c r="C116" s="173"/>
      <c r="D116" s="56" t="s">
        <v>25</v>
      </c>
      <c r="E116" s="42" t="s">
        <v>26</v>
      </c>
      <c r="F116" s="42"/>
      <c r="G116" s="42"/>
      <c r="H116" s="69"/>
      <c r="I116" s="69"/>
      <c r="J116" s="172"/>
      <c r="K116" s="57" t="s">
        <v>25</v>
      </c>
      <c r="L116" s="42" t="s">
        <v>27</v>
      </c>
      <c r="M116" s="42"/>
      <c r="N116" s="42"/>
      <c r="O116" s="42"/>
      <c r="P116" s="42"/>
      <c r="Q116" s="118" t="s">
        <v>32</v>
      </c>
      <c r="R116" s="57" t="s">
        <v>25</v>
      </c>
      <c r="S116" s="42" t="s">
        <v>31</v>
      </c>
      <c r="T116" s="42"/>
      <c r="U116" s="42"/>
      <c r="V116" s="42"/>
      <c r="W116" s="42"/>
      <c r="X116" s="44"/>
      <c r="Y116" s="174"/>
      <c r="Z116" s="44" t="s">
        <v>25</v>
      </c>
      <c r="AA116" s="44" t="s">
        <v>29</v>
      </c>
      <c r="AB116" s="44"/>
      <c r="AC116" s="44"/>
      <c r="AD116" s="44"/>
      <c r="AE116" s="117"/>
      <c r="AF116" s="44" t="s">
        <v>25</v>
      </c>
      <c r="AG116" s="44" t="s">
        <v>33</v>
      </c>
      <c r="AH116" s="46"/>
      <c r="AI116" s="46"/>
      <c r="AJ116" s="46"/>
      <c r="AK116" s="46"/>
      <c r="AL116" s="47"/>
      <c r="AM116" s="46"/>
      <c r="AN116" s="46"/>
      <c r="AO116" s="59"/>
      <c r="AP116" s="46"/>
      <c r="AQ116" s="241"/>
      <c r="AR116" s="241"/>
      <c r="AS116" s="94"/>
      <c r="AT116" s="46"/>
      <c r="AU116" s="42"/>
    </row>
    <row r="117" spans="1:47" ht="15">
      <c r="A117" s="97"/>
      <c r="B117" s="97"/>
      <c r="C117" s="22"/>
      <c r="D117" s="22"/>
      <c r="E117" s="22"/>
      <c r="F117" s="22"/>
      <c r="G117" s="22"/>
      <c r="H117" s="72"/>
      <c r="I117" s="7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8"/>
      <c r="AM117" s="27"/>
      <c r="AU117" s="7"/>
    </row>
    <row r="118" spans="1:39" ht="15">
      <c r="A118" s="97"/>
      <c r="B118" s="97"/>
      <c r="C118" s="7"/>
      <c r="D118" s="7"/>
      <c r="E118" s="7"/>
      <c r="F118" s="7"/>
      <c r="G118" s="7"/>
      <c r="H118" s="73"/>
      <c r="I118" s="73"/>
      <c r="J118" s="7"/>
      <c r="K118" s="7"/>
      <c r="L118" s="7"/>
      <c r="M118" s="7"/>
      <c r="N118" s="7"/>
      <c r="O118" s="2"/>
      <c r="P118" s="2"/>
      <c r="Q118" s="7"/>
      <c r="R118" s="7"/>
      <c r="S118" s="7"/>
      <c r="T118" s="7"/>
      <c r="U118" s="7"/>
      <c r="V118" s="2"/>
      <c r="W118" s="2"/>
      <c r="X118" s="8"/>
      <c r="Y118" s="8"/>
      <c r="Z118" s="8"/>
      <c r="AA118" s="8"/>
      <c r="AB118" s="8"/>
      <c r="AC118" s="9"/>
      <c r="AD118" s="9"/>
      <c r="AE118" s="8"/>
      <c r="AF118" s="8"/>
      <c r="AG118" s="8"/>
      <c r="AH118" s="8"/>
      <c r="AI118" s="8"/>
      <c r="AJ118" s="9"/>
      <c r="AK118" s="6"/>
      <c r="AL118" s="25"/>
      <c r="AM118" s="8"/>
    </row>
    <row r="119" spans="1:39" ht="15">
      <c r="A119" s="97"/>
      <c r="B119" s="97"/>
      <c r="C119" s="7"/>
      <c r="D119" s="7"/>
      <c r="E119" s="7"/>
      <c r="F119" s="7"/>
      <c r="G119" s="7"/>
      <c r="H119" s="73"/>
      <c r="I119" s="73"/>
      <c r="J119" s="7"/>
      <c r="K119" s="7"/>
      <c r="L119" s="7"/>
      <c r="M119" s="7"/>
      <c r="N119" s="7"/>
      <c r="O119" s="2"/>
      <c r="P119" s="2"/>
      <c r="Q119" s="7"/>
      <c r="R119" s="7"/>
      <c r="S119" s="7"/>
      <c r="T119" s="7"/>
      <c r="U119" s="7"/>
      <c r="V119" s="2"/>
      <c r="W119" s="2"/>
      <c r="X119" s="8"/>
      <c r="Y119" s="8"/>
      <c r="Z119" s="8"/>
      <c r="AA119" s="8"/>
      <c r="AB119" s="8"/>
      <c r="AC119" s="9"/>
      <c r="AD119" s="9"/>
      <c r="AE119" s="8"/>
      <c r="AF119" s="8"/>
      <c r="AG119" s="8"/>
      <c r="AH119" s="8"/>
      <c r="AI119" s="8"/>
      <c r="AJ119" s="9"/>
      <c r="AK119" s="6"/>
      <c r="AL119" s="25"/>
      <c r="AM119" s="8"/>
    </row>
    <row r="120" spans="1:39" ht="15">
      <c r="A120" s="97"/>
      <c r="B120" s="97"/>
      <c r="C120" s="7"/>
      <c r="D120" s="7"/>
      <c r="E120" s="7"/>
      <c r="F120" s="7"/>
      <c r="G120" s="7"/>
      <c r="H120" s="73"/>
      <c r="I120" s="73"/>
      <c r="J120" s="7"/>
      <c r="K120" s="7"/>
      <c r="L120" s="7"/>
      <c r="M120" s="7"/>
      <c r="N120" s="7"/>
      <c r="O120" s="2"/>
      <c r="P120" s="2"/>
      <c r="Q120" s="7"/>
      <c r="R120" s="7"/>
      <c r="S120" s="7"/>
      <c r="T120" s="7"/>
      <c r="U120" s="7"/>
      <c r="V120" s="2"/>
      <c r="W120" s="2"/>
      <c r="X120" s="8"/>
      <c r="Y120" s="8"/>
      <c r="Z120" s="8"/>
      <c r="AA120" s="8"/>
      <c r="AB120" s="8"/>
      <c r="AC120" s="9"/>
      <c r="AD120" s="9"/>
      <c r="AE120" s="8"/>
      <c r="AF120" s="8"/>
      <c r="AG120" s="8"/>
      <c r="AH120" s="8"/>
      <c r="AI120" s="8"/>
      <c r="AJ120" s="9"/>
      <c r="AK120" s="6"/>
      <c r="AL120" s="25"/>
      <c r="AM120" s="8"/>
    </row>
    <row r="121" spans="24:39" ht="15">
      <c r="X121" s="8"/>
      <c r="Y121" s="8"/>
      <c r="Z121" s="8"/>
      <c r="AA121" s="8"/>
      <c r="AB121" s="8"/>
      <c r="AC121" s="9"/>
      <c r="AD121" s="9"/>
      <c r="AE121" s="8"/>
      <c r="AF121" s="8"/>
      <c r="AG121" s="8"/>
      <c r="AH121" s="8"/>
      <c r="AI121" s="8"/>
      <c r="AJ121" s="9"/>
      <c r="AK121" s="6"/>
      <c r="AL121" s="25"/>
      <c r="AM121" s="8"/>
    </row>
    <row r="122" spans="24:39" ht="15">
      <c r="X122" s="8"/>
      <c r="Y122" s="8"/>
      <c r="Z122" s="8"/>
      <c r="AA122" s="8"/>
      <c r="AB122" s="8"/>
      <c r="AC122" s="9"/>
      <c r="AD122" s="9"/>
      <c r="AE122" s="8"/>
      <c r="AF122" s="8"/>
      <c r="AG122" s="8"/>
      <c r="AH122" s="8"/>
      <c r="AI122" s="8"/>
      <c r="AJ122" s="9"/>
      <c r="AK122" s="6"/>
      <c r="AL122" s="25"/>
      <c r="AM122" s="8"/>
    </row>
    <row r="123" spans="24:39" ht="15">
      <c r="X123" s="8"/>
      <c r="Y123" s="8"/>
      <c r="Z123" s="8"/>
      <c r="AA123" s="8"/>
      <c r="AB123" s="8"/>
      <c r="AC123" s="9"/>
      <c r="AD123" s="9"/>
      <c r="AE123" s="8"/>
      <c r="AF123" s="8"/>
      <c r="AG123" s="8"/>
      <c r="AH123" s="8"/>
      <c r="AI123" s="8"/>
      <c r="AJ123" s="9"/>
      <c r="AK123" s="6"/>
      <c r="AL123" s="25"/>
      <c r="AM123" s="8"/>
    </row>
    <row r="124" spans="1:3" ht="15">
      <c r="A124" s="97"/>
      <c r="B124" s="97"/>
      <c r="C124" s="7"/>
    </row>
  </sheetData>
  <sheetProtection formatRows="0" selectLockedCells="1"/>
  <protectedRanges>
    <protectedRange sqref="M5:AK5 F35:AG108 A31:B78 O30:W30 O6:P29 V6:W29 AC6:AD30 AG6:AG30 G31:AG34 F6:F34 AH6:AK108 C6:E108 A6:A8 A5:K5 H6:I30" name="Range2"/>
    <protectedRange password="CC3D" sqref="M5:AK5 F35:AG108 A31:B78 O30:W30 O6:P29 V6:W29 AC6:AD30 AG6:AG30 G31:AG34 F6:F34 AH6:AK108 C6:E108 A6:A8 A5:K5 H6:I30" name="Range1"/>
    <protectedRange sqref="G79:AG108 AJ79:AK108 A79:B108" name="Range2_1"/>
    <protectedRange password="CC3D" sqref="G79:AG108 AJ79:AK108 A79:B108" name="Range1_1"/>
    <protectedRange sqref="B6:B8 A9:B30 AQ5:AQ108" name="Range2_2_1"/>
    <protectedRange password="CC3D" sqref="B6:B8 A9:B30 AQ5:AQ108" name="Range1_2_1"/>
    <protectedRange sqref="G6:G30" name="Range2_3"/>
    <protectedRange password="CC3D" sqref="G6:G30" name="Range1_3"/>
    <protectedRange sqref="G6:G30" name="Range2_2_2"/>
    <protectedRange password="CC3D" sqref="G6:G30" name="Range1_2_2"/>
    <protectedRange sqref="J6:N30" name="Range2_8"/>
    <protectedRange password="CC3D" sqref="J6:N30" name="Range1_8"/>
    <protectedRange sqref="J6:N30" name="Range2_2_7"/>
    <protectedRange password="CC3D" sqref="J6:N30" name="Range1_2_7"/>
    <protectedRange sqref="Q6:U29" name="Range2_9"/>
    <protectedRange password="CC3D" sqref="Q6:U29" name="Range1_9"/>
    <protectedRange sqref="Q6:U29" name="Range2_2_8"/>
    <protectedRange password="CC3D" sqref="Q6:U29" name="Range1_2_8"/>
    <protectedRange sqref="X6:AB30" name="Range2_10"/>
    <protectedRange password="CC3D" sqref="X6:AB30" name="Range1_10"/>
    <protectedRange sqref="X6:AB30" name="Range2_2_9"/>
    <protectedRange password="CC3D" sqref="X6:AB30" name="Range1_2_9"/>
    <protectedRange sqref="AE6:AF30" name="Range2_11"/>
    <protectedRange password="CC3D" sqref="AE6:AF30" name="Range1_11"/>
    <protectedRange sqref="AE6:AF30" name="Range2_2_10"/>
    <protectedRange password="CC3D" sqref="AE6:AF30" name="Range1_2_10"/>
    <protectedRange sqref="AR5:AR108" name="Range2_2_1_1"/>
    <protectedRange password="CC3D" sqref="AR5:AR108" name="Range1_2_1_1"/>
  </protectedRanges>
  <mergeCells count="8">
    <mergeCell ref="AQ3:AT3"/>
    <mergeCell ref="A111:I111"/>
    <mergeCell ref="C2:G2"/>
    <mergeCell ref="J2:N2"/>
    <mergeCell ref="Q2:U2"/>
    <mergeCell ref="X2:AB2"/>
    <mergeCell ref="AE2:AI2"/>
    <mergeCell ref="AL3:AO3"/>
  </mergeCells>
  <printOptions/>
  <pageMargins left="0.17" right="0.17" top="0.27" bottom="0.28" header="0.17" footer="0.16"/>
  <pageSetup fitToHeight="0" horizontalDpi="600" verticalDpi="600" orientation="landscape" paperSize="5" scale="40" r:id="rId4"/>
  <headerFooter alignWithMargins="0">
    <oddHeader>&amp;C&amp;"Arial,Bold"&amp;12District SACC Attendance 2013-2014&amp;R&amp;D &amp;T</oddHeader>
    <oddFooter>&amp;L&amp;"Arial,Bold"&amp;8Rev 2/09 A. Adkison&amp;C&amp;8&amp;Z&amp;F &amp;A&amp;R&amp;8&amp;P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rgb="FF7030A0"/>
  </sheetPr>
  <dimension ref="A1:AU124"/>
  <sheetViews>
    <sheetView zoomScale="96" zoomScaleNormal="96" zoomScalePageLayoutView="0" workbookViewId="0" topLeftCell="A1">
      <pane xSplit="2" ySplit="4" topLeftCell="C83" activePane="bottomRight" state="frozen"/>
      <selection pane="topLeft" activeCell="D3" sqref="D3:G4"/>
      <selection pane="topRight" activeCell="D3" sqref="D3:G4"/>
      <selection pane="bottomLeft" activeCell="D3" sqref="D3:G4"/>
      <selection pane="bottomRight" activeCell="X4" sqref="X4"/>
    </sheetView>
  </sheetViews>
  <sheetFormatPr defaultColWidth="15.00390625" defaultRowHeight="12.75"/>
  <cols>
    <col min="1" max="1" width="36.28125" style="167" bestFit="1" customWidth="1"/>
    <col min="2" max="2" width="5.00390625" style="167" bestFit="1" customWidth="1"/>
    <col min="3" max="7" width="5.57421875" style="3" customWidth="1"/>
    <col min="8" max="9" width="15.00390625" style="229" customWidth="1"/>
    <col min="10" max="10" width="4.57421875" style="3" customWidth="1"/>
    <col min="11" max="14" width="5.57421875" style="3" customWidth="1"/>
    <col min="15" max="16" width="15.00390625" style="1" customWidth="1"/>
    <col min="17" max="21" width="5.57421875" style="3" customWidth="1"/>
    <col min="22" max="23" width="15.00390625" style="1" customWidth="1"/>
    <col min="24" max="28" width="5.57421875" style="3" customWidth="1"/>
    <col min="29" max="30" width="15.00390625" style="1" customWidth="1"/>
    <col min="31" max="35" width="5.57421875" style="3" customWidth="1"/>
    <col min="36" max="36" width="15.00390625" style="1" customWidth="1"/>
    <col min="37" max="37" width="13.8515625" style="2" bestFit="1" customWidth="1"/>
    <col min="38" max="38" width="11.00390625" style="26" customWidth="1"/>
    <col min="39" max="39" width="17.7109375" style="3" customWidth="1"/>
    <col min="40" max="40" width="14.57421875" style="4" customWidth="1"/>
    <col min="41" max="41" width="18.28125" style="5" customWidth="1"/>
    <col min="42" max="42" width="1.421875" style="4" customWidth="1"/>
    <col min="43" max="43" width="31.8515625" style="10" bestFit="1" customWidth="1"/>
    <col min="44" max="44" width="5.140625" style="84" customWidth="1"/>
    <col min="45" max="45" width="15.28125" style="6" customWidth="1"/>
    <col min="46" max="46" width="15.00390625" style="4" customWidth="1"/>
    <col min="47" max="47" width="63.421875" style="3" customWidth="1"/>
    <col min="48" max="16384" width="15.00390625" style="3" customWidth="1"/>
  </cols>
  <sheetData>
    <row r="1" spans="1:47" ht="21" customHeight="1">
      <c r="A1" s="66" t="s">
        <v>41</v>
      </c>
      <c r="B1" s="310"/>
      <c r="C1" s="32"/>
      <c r="D1" s="32"/>
      <c r="E1" s="32"/>
      <c r="F1" s="32"/>
      <c r="G1" s="32"/>
      <c r="H1" s="322"/>
      <c r="I1" s="322"/>
      <c r="J1" s="32"/>
      <c r="K1" s="32"/>
      <c r="L1" s="32"/>
      <c r="M1" s="32"/>
      <c r="N1" s="32"/>
      <c r="O1" s="61"/>
      <c r="P1" s="61"/>
      <c r="Q1" s="32"/>
      <c r="R1" s="32"/>
      <c r="S1" s="32"/>
      <c r="T1" s="32"/>
      <c r="U1" s="32"/>
      <c r="V1" s="61"/>
      <c r="W1" s="61"/>
      <c r="X1" s="32"/>
      <c r="Y1" s="32"/>
      <c r="Z1" s="32"/>
      <c r="AA1" s="32"/>
      <c r="AB1" s="32"/>
      <c r="AC1" s="61"/>
      <c r="AD1" s="61"/>
      <c r="AE1" s="32"/>
      <c r="AF1" s="32"/>
      <c r="AG1" s="32"/>
      <c r="AH1" s="32"/>
      <c r="AI1" s="32"/>
      <c r="AJ1" s="61"/>
      <c r="AK1" s="168"/>
      <c r="AL1" s="312"/>
      <c r="AM1" s="32"/>
      <c r="AN1" s="38"/>
      <c r="AO1" s="59"/>
      <c r="AP1" s="38"/>
      <c r="AQ1" s="39"/>
      <c r="AR1" s="93"/>
      <c r="AS1" s="40"/>
      <c r="AT1" s="38"/>
      <c r="AU1" s="32"/>
    </row>
    <row r="2" spans="1:47" s="11" customFormat="1" ht="17.25" customHeight="1">
      <c r="A2" s="161"/>
      <c r="B2" s="179"/>
      <c r="C2" s="400" t="s">
        <v>18</v>
      </c>
      <c r="D2" s="401"/>
      <c r="E2" s="401"/>
      <c r="F2" s="401"/>
      <c r="G2" s="402"/>
      <c r="H2" s="120"/>
      <c r="I2" s="120"/>
      <c r="J2" s="400" t="s">
        <v>19</v>
      </c>
      <c r="K2" s="401"/>
      <c r="L2" s="401"/>
      <c r="M2" s="401"/>
      <c r="N2" s="402"/>
      <c r="O2" s="14"/>
      <c r="P2" s="14"/>
      <c r="Q2" s="400" t="s">
        <v>20</v>
      </c>
      <c r="R2" s="401"/>
      <c r="S2" s="401"/>
      <c r="T2" s="401"/>
      <c r="U2" s="402"/>
      <c r="V2" s="14"/>
      <c r="W2" s="14"/>
      <c r="X2" s="400" t="s">
        <v>21</v>
      </c>
      <c r="Y2" s="401"/>
      <c r="Z2" s="401"/>
      <c r="AA2" s="401"/>
      <c r="AB2" s="402"/>
      <c r="AC2" s="14"/>
      <c r="AD2" s="14"/>
      <c r="AE2" s="400" t="s">
        <v>22</v>
      </c>
      <c r="AF2" s="401"/>
      <c r="AG2" s="401"/>
      <c r="AH2" s="401"/>
      <c r="AI2" s="402"/>
      <c r="AJ2" s="14"/>
      <c r="AK2" s="15"/>
      <c r="AL2" s="24"/>
      <c r="AM2" s="16"/>
      <c r="AN2" s="17"/>
      <c r="AO2" s="18"/>
      <c r="AP2" s="38"/>
      <c r="AQ2" s="19"/>
      <c r="AR2" s="89"/>
      <c r="AS2" s="20"/>
      <c r="AT2" s="17"/>
      <c r="AU2" s="21"/>
    </row>
    <row r="3" spans="1:47" s="11" customFormat="1" ht="18.75">
      <c r="A3" s="162"/>
      <c r="B3" s="313"/>
      <c r="C3" s="355">
        <v>3</v>
      </c>
      <c r="D3" s="139">
        <v>4</v>
      </c>
      <c r="E3" s="139">
        <v>5</v>
      </c>
      <c r="F3" s="139">
        <v>6</v>
      </c>
      <c r="G3" s="116">
        <v>7</v>
      </c>
      <c r="H3" s="120"/>
      <c r="I3" s="120"/>
      <c r="J3" s="116">
        <v>10</v>
      </c>
      <c r="K3" s="116">
        <v>11</v>
      </c>
      <c r="L3" s="116">
        <v>12</v>
      </c>
      <c r="M3" s="116">
        <v>13</v>
      </c>
      <c r="N3" s="116">
        <v>14</v>
      </c>
      <c r="O3" s="14"/>
      <c r="P3" s="14"/>
      <c r="Q3" s="171">
        <v>17</v>
      </c>
      <c r="R3" s="116">
        <v>18</v>
      </c>
      <c r="S3" s="116">
        <v>19</v>
      </c>
      <c r="T3" s="116">
        <v>20</v>
      </c>
      <c r="U3" s="116">
        <v>21</v>
      </c>
      <c r="V3" s="14"/>
      <c r="W3" s="14"/>
      <c r="X3" s="116">
        <v>24</v>
      </c>
      <c r="Y3" s="116">
        <v>25</v>
      </c>
      <c r="Z3" s="116">
        <v>26</v>
      </c>
      <c r="AA3" s="116">
        <v>27</v>
      </c>
      <c r="AB3" s="116">
        <v>28</v>
      </c>
      <c r="AC3" s="14"/>
      <c r="AD3" s="14"/>
      <c r="AE3" s="116">
        <v>31</v>
      </c>
      <c r="AF3" s="116"/>
      <c r="AG3" s="116"/>
      <c r="AH3" s="116"/>
      <c r="AI3" s="116"/>
      <c r="AJ3" s="14"/>
      <c r="AK3" s="15"/>
      <c r="AL3" s="396" t="s">
        <v>16</v>
      </c>
      <c r="AM3" s="397"/>
      <c r="AN3" s="397"/>
      <c r="AO3" s="398"/>
      <c r="AP3" s="122"/>
      <c r="AQ3" s="396" t="s">
        <v>15</v>
      </c>
      <c r="AR3" s="397"/>
      <c r="AS3" s="397"/>
      <c r="AT3" s="398"/>
      <c r="AU3" s="65"/>
    </row>
    <row r="4" spans="1:47" s="155" customFormat="1" ht="45.75">
      <c r="A4" s="158" t="s">
        <v>0</v>
      </c>
      <c r="B4" s="138" t="s">
        <v>30</v>
      </c>
      <c r="C4" s="355" t="s">
        <v>2</v>
      </c>
      <c r="D4" s="139" t="s">
        <v>3</v>
      </c>
      <c r="E4" s="139" t="s">
        <v>4</v>
      </c>
      <c r="F4" s="139" t="s">
        <v>7</v>
      </c>
      <c r="G4" s="139" t="s">
        <v>5</v>
      </c>
      <c r="H4" s="217" t="s">
        <v>6</v>
      </c>
      <c r="I4" s="140" t="s">
        <v>8</v>
      </c>
      <c r="J4" s="139" t="s">
        <v>2</v>
      </c>
      <c r="K4" s="139" t="s">
        <v>3</v>
      </c>
      <c r="L4" s="139" t="s">
        <v>4</v>
      </c>
      <c r="M4" s="139" t="s">
        <v>7</v>
      </c>
      <c r="N4" s="139" t="s">
        <v>5</v>
      </c>
      <c r="O4" s="141" t="s">
        <v>6</v>
      </c>
      <c r="P4" s="141" t="s">
        <v>8</v>
      </c>
      <c r="Q4" s="144" t="s">
        <v>2</v>
      </c>
      <c r="R4" s="139" t="s">
        <v>3</v>
      </c>
      <c r="S4" s="139" t="s">
        <v>4</v>
      </c>
      <c r="T4" s="139" t="s">
        <v>7</v>
      </c>
      <c r="U4" s="139" t="s">
        <v>5</v>
      </c>
      <c r="V4" s="141" t="s">
        <v>6</v>
      </c>
      <c r="W4" s="141" t="s">
        <v>8</v>
      </c>
      <c r="X4" s="139" t="s">
        <v>2</v>
      </c>
      <c r="Y4" s="139" t="s">
        <v>3</v>
      </c>
      <c r="Z4" s="139" t="s">
        <v>4</v>
      </c>
      <c r="AA4" s="139" t="s">
        <v>7</v>
      </c>
      <c r="AB4" s="139" t="s">
        <v>5</v>
      </c>
      <c r="AC4" s="141" t="s">
        <v>6</v>
      </c>
      <c r="AD4" s="141" t="s">
        <v>8</v>
      </c>
      <c r="AE4" s="139" t="s">
        <v>2</v>
      </c>
      <c r="AF4" s="139" t="s">
        <v>3</v>
      </c>
      <c r="AG4" s="139" t="s">
        <v>4</v>
      </c>
      <c r="AH4" s="139" t="s">
        <v>7</v>
      </c>
      <c r="AI4" s="139" t="s">
        <v>5</v>
      </c>
      <c r="AJ4" s="141" t="s">
        <v>6</v>
      </c>
      <c r="AK4" s="141" t="s">
        <v>8</v>
      </c>
      <c r="AL4" s="142" t="s">
        <v>23</v>
      </c>
      <c r="AM4" s="143" t="s">
        <v>9</v>
      </c>
      <c r="AN4" s="143" t="s">
        <v>10</v>
      </c>
      <c r="AO4" s="156" t="s">
        <v>11</v>
      </c>
      <c r="AP4" s="145"/>
      <c r="AQ4" s="146" t="s">
        <v>0</v>
      </c>
      <c r="AR4" s="138" t="s">
        <v>30</v>
      </c>
      <c r="AS4" s="147" t="s">
        <v>14</v>
      </c>
      <c r="AT4" s="143" t="s">
        <v>17</v>
      </c>
      <c r="AU4" s="148" t="s">
        <v>12</v>
      </c>
    </row>
    <row r="5" spans="1:47" s="23" customFormat="1" ht="30.75" customHeight="1">
      <c r="A5" s="100"/>
      <c r="B5" s="100"/>
      <c r="C5" s="365" t="s">
        <v>42</v>
      </c>
      <c r="D5" s="376"/>
      <c r="E5" s="375"/>
      <c r="F5" s="375"/>
      <c r="G5" s="375"/>
      <c r="H5" s="227"/>
      <c r="I5" s="227"/>
      <c r="J5" s="375"/>
      <c r="K5" s="307"/>
      <c r="L5" s="307"/>
      <c r="M5" s="307"/>
      <c r="N5" s="307"/>
      <c r="O5" s="306"/>
      <c r="P5" s="306"/>
      <c r="Q5" s="171"/>
      <c r="R5" s="307"/>
      <c r="S5" s="307"/>
      <c r="T5" s="307"/>
      <c r="U5" s="307"/>
      <c r="V5" s="306"/>
      <c r="W5" s="306"/>
      <c r="X5" s="375"/>
      <c r="Y5" s="101"/>
      <c r="Z5" s="101"/>
      <c r="AA5" s="319"/>
      <c r="AB5" s="101"/>
      <c r="AC5" s="306"/>
      <c r="AD5" s="306"/>
      <c r="AE5" s="319"/>
      <c r="AF5" s="319"/>
      <c r="AG5" s="319"/>
      <c r="AH5" s="101"/>
      <c r="AI5" s="101"/>
      <c r="AJ5" s="306"/>
      <c r="AK5" s="306"/>
      <c r="AL5" s="114">
        <f>COUNTIF(C5:AJ5,"x")</f>
        <v>0</v>
      </c>
      <c r="AM5" s="104">
        <f aca="true" t="shared" si="0" ref="AM5:AM68">SUM(H5+O5+V5+AC5+AJ5)</f>
        <v>0</v>
      </c>
      <c r="AN5" s="104">
        <f aca="true" t="shared" si="1" ref="AN5:AN68">SUM(I5+P5+W5+AD5+AK5)</f>
        <v>0</v>
      </c>
      <c r="AO5" s="104">
        <f aca="true" t="shared" si="2" ref="AO5:AO68">AM5-AN5</f>
        <v>0</v>
      </c>
      <c r="AP5" s="124"/>
      <c r="AQ5" s="239">
        <f aca="true" t="shared" si="3" ref="AQ5:AQ59">IF(A5="","",A5)</f>
      </c>
      <c r="AR5" s="239">
        <f aca="true" t="shared" si="4" ref="AR5:AR59">IF(B5="","",B5)</f>
      </c>
      <c r="AS5" s="113">
        <f>IF(ISNA(VLOOKUP(AQ5,'Decembere 2021'!$A$5:$AU$108,46,FALSE)),0,VLOOKUP(AQ5,'Decembere 2021'!$A$5:$AU$108,46,FALSE))</f>
        <v>0</v>
      </c>
      <c r="AT5" s="104">
        <f aca="true" t="shared" si="5" ref="AT5:AT68">AS5+AO5</f>
        <v>0</v>
      </c>
      <c r="AU5" s="309"/>
    </row>
    <row r="6" spans="1:47" s="23" customFormat="1" ht="30.75" customHeight="1">
      <c r="A6" s="100"/>
      <c r="B6" s="100"/>
      <c r="C6" s="365"/>
      <c r="D6" s="376"/>
      <c r="E6" s="375"/>
      <c r="F6" s="375"/>
      <c r="G6" s="375"/>
      <c r="H6" s="227"/>
      <c r="I6" s="227"/>
      <c r="J6" s="375"/>
      <c r="K6" s="307"/>
      <c r="L6" s="307"/>
      <c r="M6" s="307"/>
      <c r="N6" s="307"/>
      <c r="O6" s="306"/>
      <c r="P6" s="306"/>
      <c r="Q6" s="171"/>
      <c r="R6" s="307"/>
      <c r="S6" s="307"/>
      <c r="T6" s="307"/>
      <c r="U6" s="307"/>
      <c r="V6" s="306"/>
      <c r="W6" s="306"/>
      <c r="X6" s="375"/>
      <c r="Y6" s="101"/>
      <c r="Z6" s="101"/>
      <c r="AA6" s="319"/>
      <c r="AB6" s="101"/>
      <c r="AC6" s="306"/>
      <c r="AD6" s="306"/>
      <c r="AE6" s="319"/>
      <c r="AF6" s="319"/>
      <c r="AG6" s="319"/>
      <c r="AH6" s="101"/>
      <c r="AI6" s="101"/>
      <c r="AJ6" s="306"/>
      <c r="AK6" s="306"/>
      <c r="AL6" s="114">
        <f aca="true" t="shared" si="6" ref="AL6:AL69">COUNTIF(C6:AJ6,"x")</f>
        <v>0</v>
      </c>
      <c r="AM6" s="104">
        <f t="shared" si="0"/>
        <v>0</v>
      </c>
      <c r="AN6" s="104">
        <f t="shared" si="1"/>
        <v>0</v>
      </c>
      <c r="AO6" s="104">
        <f t="shared" si="2"/>
        <v>0</v>
      </c>
      <c r="AP6" s="124"/>
      <c r="AQ6" s="239"/>
      <c r="AR6" s="239"/>
      <c r="AS6" s="113">
        <f>IF(ISNA(VLOOKUP(AQ6,'Decembere 2021'!$A$5:$AU$108,46,FALSE)),0,VLOOKUP(AQ6,'Decembere 2021'!$A$5:$AU$108,46,FALSE))</f>
        <v>0</v>
      </c>
      <c r="AT6" s="104">
        <f t="shared" si="5"/>
        <v>0</v>
      </c>
      <c r="AU6" s="309"/>
    </row>
    <row r="7" spans="1:47" s="23" customFormat="1" ht="30.75" customHeight="1">
      <c r="A7" s="100"/>
      <c r="B7" s="100"/>
      <c r="C7" s="365"/>
      <c r="D7" s="376"/>
      <c r="E7" s="375"/>
      <c r="F7" s="375"/>
      <c r="G7" s="375"/>
      <c r="H7" s="227"/>
      <c r="I7" s="227"/>
      <c r="J7" s="375"/>
      <c r="K7" s="307"/>
      <c r="L7" s="307"/>
      <c r="M7" s="307"/>
      <c r="N7" s="307"/>
      <c r="O7" s="306"/>
      <c r="P7" s="306"/>
      <c r="Q7" s="171"/>
      <c r="R7" s="307"/>
      <c r="S7" s="307"/>
      <c r="T7" s="307"/>
      <c r="U7" s="307"/>
      <c r="V7" s="306"/>
      <c r="W7" s="306"/>
      <c r="X7" s="375"/>
      <c r="Y7" s="101"/>
      <c r="Z7" s="101"/>
      <c r="AA7" s="319"/>
      <c r="AB7" s="101"/>
      <c r="AC7" s="306"/>
      <c r="AD7" s="306"/>
      <c r="AE7" s="319"/>
      <c r="AF7" s="319"/>
      <c r="AG7" s="319"/>
      <c r="AH7" s="101"/>
      <c r="AI7" s="101"/>
      <c r="AJ7" s="306"/>
      <c r="AK7" s="306"/>
      <c r="AL7" s="114">
        <f t="shared" si="6"/>
        <v>0</v>
      </c>
      <c r="AM7" s="104">
        <f t="shared" si="0"/>
        <v>0</v>
      </c>
      <c r="AN7" s="104">
        <f t="shared" si="1"/>
        <v>0</v>
      </c>
      <c r="AO7" s="104">
        <f t="shared" si="2"/>
        <v>0</v>
      </c>
      <c r="AP7" s="124"/>
      <c r="AQ7" s="239"/>
      <c r="AR7" s="239"/>
      <c r="AS7" s="113">
        <f>IF(ISNA(VLOOKUP(AQ7,'Decembere 2021'!$A$5:$AU$108,46,FALSE)),0,VLOOKUP(AQ7,'Decembere 2021'!$A$5:$AU$108,46,FALSE))</f>
        <v>0</v>
      </c>
      <c r="AT7" s="104">
        <f t="shared" si="5"/>
        <v>0</v>
      </c>
      <c r="AU7" s="309"/>
    </row>
    <row r="8" spans="1:47" s="23" customFormat="1" ht="30.75" customHeight="1">
      <c r="A8" s="100"/>
      <c r="B8" s="100"/>
      <c r="C8" s="365"/>
      <c r="D8" s="376"/>
      <c r="E8" s="375"/>
      <c r="F8" s="375"/>
      <c r="G8" s="375"/>
      <c r="H8" s="227"/>
      <c r="I8" s="227"/>
      <c r="J8" s="375"/>
      <c r="K8" s="307"/>
      <c r="L8" s="307"/>
      <c r="M8" s="307"/>
      <c r="N8" s="307"/>
      <c r="O8" s="306"/>
      <c r="P8" s="306"/>
      <c r="Q8" s="171"/>
      <c r="R8" s="307"/>
      <c r="S8" s="307"/>
      <c r="T8" s="307"/>
      <c r="U8" s="307"/>
      <c r="V8" s="306"/>
      <c r="W8" s="306"/>
      <c r="X8" s="375"/>
      <c r="Y8" s="101"/>
      <c r="Z8" s="101"/>
      <c r="AA8" s="319"/>
      <c r="AB8" s="101"/>
      <c r="AC8" s="306"/>
      <c r="AD8" s="306"/>
      <c r="AE8" s="319"/>
      <c r="AF8" s="319"/>
      <c r="AG8" s="319"/>
      <c r="AH8" s="101"/>
      <c r="AI8" s="101"/>
      <c r="AJ8" s="306"/>
      <c r="AK8" s="306"/>
      <c r="AL8" s="114">
        <f t="shared" si="6"/>
        <v>0</v>
      </c>
      <c r="AM8" s="104">
        <f t="shared" si="0"/>
        <v>0</v>
      </c>
      <c r="AN8" s="104">
        <f t="shared" si="1"/>
        <v>0</v>
      </c>
      <c r="AO8" s="104">
        <f t="shared" si="2"/>
        <v>0</v>
      </c>
      <c r="AP8" s="124"/>
      <c r="AQ8" s="239"/>
      <c r="AR8" s="239"/>
      <c r="AS8" s="113">
        <f>IF(ISNA(VLOOKUP(AQ8,'Decembere 2021'!$A$5:$AU$108,46,FALSE)),0,VLOOKUP(AQ8,'Decembere 2021'!$A$5:$AU$108,46,FALSE))</f>
        <v>0</v>
      </c>
      <c r="AT8" s="104">
        <f t="shared" si="5"/>
        <v>0</v>
      </c>
      <c r="AU8" s="309"/>
    </row>
    <row r="9" spans="1:47" s="23" customFormat="1" ht="30.75" customHeight="1">
      <c r="A9" s="100"/>
      <c r="B9" s="100"/>
      <c r="C9" s="365"/>
      <c r="D9" s="376"/>
      <c r="E9" s="375"/>
      <c r="F9" s="375"/>
      <c r="G9" s="375"/>
      <c r="H9" s="227"/>
      <c r="I9" s="227"/>
      <c r="J9" s="375"/>
      <c r="K9" s="307"/>
      <c r="L9" s="307"/>
      <c r="M9" s="307"/>
      <c r="N9" s="307"/>
      <c r="O9" s="306"/>
      <c r="P9" s="306"/>
      <c r="Q9" s="171"/>
      <c r="R9" s="307"/>
      <c r="S9" s="307"/>
      <c r="T9" s="307"/>
      <c r="U9" s="307"/>
      <c r="V9" s="306"/>
      <c r="W9" s="306"/>
      <c r="X9" s="375"/>
      <c r="Y9" s="101"/>
      <c r="Z9" s="101"/>
      <c r="AA9" s="319"/>
      <c r="AB9" s="101"/>
      <c r="AC9" s="306"/>
      <c r="AD9" s="306"/>
      <c r="AE9" s="319"/>
      <c r="AF9" s="319"/>
      <c r="AG9" s="319"/>
      <c r="AH9" s="101"/>
      <c r="AI9" s="101"/>
      <c r="AJ9" s="306"/>
      <c r="AK9" s="306"/>
      <c r="AL9" s="114">
        <f t="shared" si="6"/>
        <v>0</v>
      </c>
      <c r="AM9" s="104">
        <f t="shared" si="0"/>
        <v>0</v>
      </c>
      <c r="AN9" s="104">
        <f t="shared" si="1"/>
        <v>0</v>
      </c>
      <c r="AO9" s="104">
        <f t="shared" si="2"/>
        <v>0</v>
      </c>
      <c r="AP9" s="124"/>
      <c r="AQ9" s="239"/>
      <c r="AR9" s="239"/>
      <c r="AS9" s="113">
        <f>IF(ISNA(VLOOKUP(AQ9,'Decembere 2021'!$A$5:$AU$108,46,FALSE)),0,VLOOKUP(AQ9,'Decembere 2021'!$A$5:$AU$108,46,FALSE))</f>
        <v>0</v>
      </c>
      <c r="AT9" s="104">
        <f t="shared" si="5"/>
        <v>0</v>
      </c>
      <c r="AU9" s="309"/>
    </row>
    <row r="10" spans="1:47" s="23" customFormat="1" ht="30.75" customHeight="1">
      <c r="A10" s="100"/>
      <c r="B10" s="100"/>
      <c r="C10" s="365"/>
      <c r="D10" s="376"/>
      <c r="E10" s="375"/>
      <c r="F10" s="375"/>
      <c r="G10" s="375"/>
      <c r="H10" s="227"/>
      <c r="I10" s="227"/>
      <c r="J10" s="375"/>
      <c r="K10" s="307"/>
      <c r="L10" s="307"/>
      <c r="M10" s="307"/>
      <c r="N10" s="307"/>
      <c r="O10" s="306"/>
      <c r="P10" s="306"/>
      <c r="Q10" s="171"/>
      <c r="R10" s="307"/>
      <c r="S10" s="307"/>
      <c r="T10" s="307"/>
      <c r="U10" s="307"/>
      <c r="V10" s="306"/>
      <c r="W10" s="306"/>
      <c r="X10" s="375"/>
      <c r="Y10" s="101"/>
      <c r="Z10" s="101"/>
      <c r="AA10" s="319"/>
      <c r="AB10" s="101"/>
      <c r="AC10" s="306"/>
      <c r="AD10" s="306"/>
      <c r="AE10" s="319"/>
      <c r="AF10" s="319"/>
      <c r="AG10" s="319"/>
      <c r="AH10" s="101"/>
      <c r="AI10" s="101"/>
      <c r="AJ10" s="306"/>
      <c r="AK10" s="306"/>
      <c r="AL10" s="114">
        <f t="shared" si="6"/>
        <v>0</v>
      </c>
      <c r="AM10" s="104">
        <f t="shared" si="0"/>
        <v>0</v>
      </c>
      <c r="AN10" s="104">
        <f t="shared" si="1"/>
        <v>0</v>
      </c>
      <c r="AO10" s="104">
        <f t="shared" si="2"/>
        <v>0</v>
      </c>
      <c r="AP10" s="124"/>
      <c r="AQ10" s="239"/>
      <c r="AR10" s="239"/>
      <c r="AS10" s="113">
        <f>IF(ISNA(VLOOKUP(AQ10,'Decembere 2021'!$A$5:$AU$108,46,FALSE)),0,VLOOKUP(AQ10,'Decembere 2021'!$A$5:$AU$108,46,FALSE))</f>
        <v>0</v>
      </c>
      <c r="AT10" s="104">
        <f t="shared" si="5"/>
        <v>0</v>
      </c>
      <c r="AU10" s="309"/>
    </row>
    <row r="11" spans="1:47" s="23" customFormat="1" ht="30.75" customHeight="1">
      <c r="A11" s="100"/>
      <c r="B11" s="100"/>
      <c r="C11" s="365"/>
      <c r="D11" s="376"/>
      <c r="E11" s="375"/>
      <c r="F11" s="375"/>
      <c r="G11" s="375"/>
      <c r="H11" s="227"/>
      <c r="I11" s="227"/>
      <c r="J11" s="375"/>
      <c r="K11" s="307"/>
      <c r="L11" s="307"/>
      <c r="M11" s="307"/>
      <c r="N11" s="307"/>
      <c r="O11" s="306"/>
      <c r="P11" s="306"/>
      <c r="Q11" s="171"/>
      <c r="R11" s="307"/>
      <c r="S11" s="307"/>
      <c r="T11" s="307"/>
      <c r="U11" s="307"/>
      <c r="V11" s="306"/>
      <c r="W11" s="306"/>
      <c r="X11" s="375"/>
      <c r="Y11" s="101"/>
      <c r="Z11" s="101"/>
      <c r="AA11" s="319"/>
      <c r="AB11" s="101"/>
      <c r="AC11" s="306"/>
      <c r="AD11" s="306"/>
      <c r="AE11" s="319"/>
      <c r="AF11" s="319"/>
      <c r="AG11" s="319"/>
      <c r="AH11" s="101"/>
      <c r="AI11" s="101"/>
      <c r="AJ11" s="306"/>
      <c r="AK11" s="306"/>
      <c r="AL11" s="114">
        <f t="shared" si="6"/>
        <v>0</v>
      </c>
      <c r="AM11" s="104">
        <f t="shared" si="0"/>
        <v>0</v>
      </c>
      <c r="AN11" s="104">
        <f t="shared" si="1"/>
        <v>0</v>
      </c>
      <c r="AO11" s="104">
        <f t="shared" si="2"/>
        <v>0</v>
      </c>
      <c r="AP11" s="124"/>
      <c r="AQ11" s="239"/>
      <c r="AR11" s="239"/>
      <c r="AS11" s="113">
        <f>IF(ISNA(VLOOKUP(AQ11,'Decembere 2021'!$A$5:$AU$108,46,FALSE)),0,VLOOKUP(AQ11,'Decembere 2021'!$A$5:$AU$108,46,FALSE))</f>
        <v>0</v>
      </c>
      <c r="AT11" s="104">
        <f t="shared" si="5"/>
        <v>0</v>
      </c>
      <c r="AU11" s="309"/>
    </row>
    <row r="12" spans="1:47" s="23" customFormat="1" ht="30.75" customHeight="1">
      <c r="A12" s="100"/>
      <c r="B12" s="100"/>
      <c r="C12" s="365"/>
      <c r="D12" s="376"/>
      <c r="E12" s="375"/>
      <c r="F12" s="375"/>
      <c r="G12" s="375"/>
      <c r="H12" s="227"/>
      <c r="I12" s="227"/>
      <c r="J12" s="375"/>
      <c r="K12" s="307"/>
      <c r="L12" s="307"/>
      <c r="M12" s="307"/>
      <c r="N12" s="307"/>
      <c r="O12" s="306"/>
      <c r="P12" s="306"/>
      <c r="Q12" s="171"/>
      <c r="R12" s="307"/>
      <c r="S12" s="307"/>
      <c r="T12" s="307"/>
      <c r="U12" s="307"/>
      <c r="V12" s="306"/>
      <c r="W12" s="306"/>
      <c r="X12" s="375"/>
      <c r="Y12" s="101"/>
      <c r="Z12" s="101"/>
      <c r="AA12" s="319"/>
      <c r="AB12" s="101"/>
      <c r="AC12" s="306"/>
      <c r="AD12" s="306"/>
      <c r="AE12" s="319"/>
      <c r="AF12" s="319"/>
      <c r="AG12" s="319"/>
      <c r="AH12" s="101"/>
      <c r="AI12" s="101"/>
      <c r="AJ12" s="306"/>
      <c r="AK12" s="306"/>
      <c r="AL12" s="114">
        <f t="shared" si="6"/>
        <v>0</v>
      </c>
      <c r="AM12" s="104">
        <f t="shared" si="0"/>
        <v>0</v>
      </c>
      <c r="AN12" s="104">
        <f t="shared" si="1"/>
        <v>0</v>
      </c>
      <c r="AO12" s="104">
        <f t="shared" si="2"/>
        <v>0</v>
      </c>
      <c r="AP12" s="124"/>
      <c r="AQ12" s="239"/>
      <c r="AR12" s="239"/>
      <c r="AS12" s="113">
        <f>IF(ISNA(VLOOKUP(AQ12,'Decembere 2021'!$A$5:$AU$108,46,FALSE)),0,VLOOKUP(AQ12,'Decembere 2021'!$A$5:$AU$108,46,FALSE))</f>
        <v>0</v>
      </c>
      <c r="AT12" s="104">
        <f t="shared" si="5"/>
        <v>0</v>
      </c>
      <c r="AU12" s="309"/>
    </row>
    <row r="13" spans="1:47" s="23" customFormat="1" ht="30.75" customHeight="1">
      <c r="A13" s="100"/>
      <c r="B13" s="100"/>
      <c r="C13" s="365"/>
      <c r="D13" s="376"/>
      <c r="E13" s="375"/>
      <c r="F13" s="375"/>
      <c r="G13" s="375"/>
      <c r="H13" s="227"/>
      <c r="I13" s="227"/>
      <c r="J13" s="375"/>
      <c r="K13" s="307"/>
      <c r="L13" s="307"/>
      <c r="M13" s="307"/>
      <c r="N13" s="307"/>
      <c r="O13" s="306"/>
      <c r="P13" s="306"/>
      <c r="Q13" s="171"/>
      <c r="R13" s="307"/>
      <c r="S13" s="307"/>
      <c r="T13" s="307"/>
      <c r="U13" s="307"/>
      <c r="V13" s="306"/>
      <c r="W13" s="306"/>
      <c r="X13" s="375"/>
      <c r="Y13" s="101"/>
      <c r="Z13" s="101"/>
      <c r="AA13" s="319"/>
      <c r="AB13" s="101"/>
      <c r="AC13" s="306"/>
      <c r="AD13" s="306"/>
      <c r="AE13" s="319"/>
      <c r="AF13" s="319"/>
      <c r="AG13" s="319"/>
      <c r="AH13" s="101"/>
      <c r="AI13" s="101"/>
      <c r="AJ13" s="306"/>
      <c r="AK13" s="306"/>
      <c r="AL13" s="114">
        <f t="shared" si="6"/>
        <v>0</v>
      </c>
      <c r="AM13" s="104">
        <f t="shared" si="0"/>
        <v>0</v>
      </c>
      <c r="AN13" s="104">
        <f t="shared" si="1"/>
        <v>0</v>
      </c>
      <c r="AO13" s="104">
        <f t="shared" si="2"/>
        <v>0</v>
      </c>
      <c r="AP13" s="124"/>
      <c r="AQ13" s="239"/>
      <c r="AR13" s="239"/>
      <c r="AS13" s="113">
        <f>IF(ISNA(VLOOKUP(AQ13,'Decembere 2021'!$A$5:$AU$108,46,FALSE)),0,VLOOKUP(AQ13,'Decembere 2021'!$A$5:$AU$108,46,FALSE))</f>
        <v>0</v>
      </c>
      <c r="AT13" s="104">
        <f t="shared" si="5"/>
        <v>0</v>
      </c>
      <c r="AU13" s="309"/>
    </row>
    <row r="14" spans="1:47" s="23" customFormat="1" ht="30.75" customHeight="1">
      <c r="A14" s="100"/>
      <c r="B14" s="100"/>
      <c r="C14" s="365"/>
      <c r="D14" s="376"/>
      <c r="E14" s="375"/>
      <c r="F14" s="375"/>
      <c r="G14" s="375"/>
      <c r="H14" s="227"/>
      <c r="I14" s="227"/>
      <c r="J14" s="375"/>
      <c r="K14" s="307"/>
      <c r="L14" s="307"/>
      <c r="M14" s="307"/>
      <c r="N14" s="307"/>
      <c r="O14" s="306"/>
      <c r="P14" s="306"/>
      <c r="Q14" s="171"/>
      <c r="R14" s="307"/>
      <c r="S14" s="307"/>
      <c r="T14" s="307"/>
      <c r="U14" s="307"/>
      <c r="V14" s="306"/>
      <c r="W14" s="306"/>
      <c r="X14" s="375"/>
      <c r="Y14" s="101"/>
      <c r="Z14" s="101"/>
      <c r="AA14" s="319"/>
      <c r="AB14" s="101"/>
      <c r="AC14" s="306"/>
      <c r="AD14" s="306"/>
      <c r="AE14" s="319"/>
      <c r="AF14" s="319"/>
      <c r="AG14" s="319"/>
      <c r="AH14" s="101"/>
      <c r="AI14" s="101"/>
      <c r="AJ14" s="306"/>
      <c r="AK14" s="306"/>
      <c r="AL14" s="114">
        <f t="shared" si="6"/>
        <v>0</v>
      </c>
      <c r="AM14" s="104">
        <f t="shared" si="0"/>
        <v>0</v>
      </c>
      <c r="AN14" s="104">
        <f t="shared" si="1"/>
        <v>0</v>
      </c>
      <c r="AO14" s="104">
        <f t="shared" si="2"/>
        <v>0</v>
      </c>
      <c r="AP14" s="124"/>
      <c r="AQ14" s="239"/>
      <c r="AR14" s="239"/>
      <c r="AS14" s="113">
        <f>IF(ISNA(VLOOKUP(AQ14,'Decembere 2021'!$A$5:$AU$108,46,FALSE)),0,VLOOKUP(AQ14,'Decembere 2021'!$A$5:$AU$108,46,FALSE))</f>
        <v>0</v>
      </c>
      <c r="AT14" s="104">
        <f t="shared" si="5"/>
        <v>0</v>
      </c>
      <c r="AU14" s="309"/>
    </row>
    <row r="15" spans="1:47" s="23" customFormat="1" ht="30.75" customHeight="1">
      <c r="A15" s="100"/>
      <c r="B15" s="100"/>
      <c r="C15" s="365"/>
      <c r="D15" s="376"/>
      <c r="E15" s="375"/>
      <c r="F15" s="375"/>
      <c r="G15" s="375"/>
      <c r="H15" s="227"/>
      <c r="I15" s="227"/>
      <c r="J15" s="375"/>
      <c r="K15" s="307"/>
      <c r="L15" s="307"/>
      <c r="M15" s="307"/>
      <c r="N15" s="307"/>
      <c r="O15" s="306"/>
      <c r="P15" s="306"/>
      <c r="Q15" s="171"/>
      <c r="R15" s="307"/>
      <c r="S15" s="307"/>
      <c r="T15" s="307"/>
      <c r="U15" s="307"/>
      <c r="V15" s="306"/>
      <c r="W15" s="306"/>
      <c r="X15" s="375"/>
      <c r="Y15" s="101"/>
      <c r="Z15" s="101"/>
      <c r="AA15" s="319"/>
      <c r="AB15" s="101"/>
      <c r="AC15" s="306"/>
      <c r="AD15" s="306"/>
      <c r="AE15" s="319"/>
      <c r="AF15" s="319"/>
      <c r="AG15" s="319"/>
      <c r="AH15" s="101"/>
      <c r="AI15" s="101"/>
      <c r="AJ15" s="306"/>
      <c r="AK15" s="306"/>
      <c r="AL15" s="114">
        <f t="shared" si="6"/>
        <v>0</v>
      </c>
      <c r="AM15" s="104">
        <f t="shared" si="0"/>
        <v>0</v>
      </c>
      <c r="AN15" s="104">
        <f t="shared" si="1"/>
        <v>0</v>
      </c>
      <c r="AO15" s="104">
        <f t="shared" si="2"/>
        <v>0</v>
      </c>
      <c r="AP15" s="124"/>
      <c r="AQ15" s="239"/>
      <c r="AR15" s="239"/>
      <c r="AS15" s="113">
        <f>IF(ISNA(VLOOKUP(AQ15,'Decembere 2021'!$A$5:$AU$108,46,FALSE)),0,VLOOKUP(AQ15,'Decembere 2021'!$A$5:$AU$108,46,FALSE))</f>
        <v>0</v>
      </c>
      <c r="AT15" s="104">
        <f t="shared" si="5"/>
        <v>0</v>
      </c>
      <c r="AU15" s="309"/>
    </row>
    <row r="16" spans="1:47" s="23" customFormat="1" ht="30.75" customHeight="1">
      <c r="A16" s="100"/>
      <c r="B16" s="100"/>
      <c r="C16" s="365"/>
      <c r="D16" s="376"/>
      <c r="E16" s="375"/>
      <c r="F16" s="375"/>
      <c r="G16" s="375"/>
      <c r="H16" s="227"/>
      <c r="I16" s="227"/>
      <c r="J16" s="375"/>
      <c r="K16" s="307"/>
      <c r="L16" s="307"/>
      <c r="M16" s="307"/>
      <c r="N16" s="307"/>
      <c r="O16" s="306"/>
      <c r="P16" s="306"/>
      <c r="Q16" s="171"/>
      <c r="R16" s="307"/>
      <c r="S16" s="307"/>
      <c r="T16" s="307"/>
      <c r="U16" s="307"/>
      <c r="V16" s="306"/>
      <c r="W16" s="306"/>
      <c r="X16" s="375"/>
      <c r="Y16" s="101"/>
      <c r="Z16" s="101"/>
      <c r="AA16" s="319"/>
      <c r="AB16" s="101"/>
      <c r="AC16" s="306"/>
      <c r="AD16" s="306"/>
      <c r="AE16" s="319"/>
      <c r="AF16" s="319"/>
      <c r="AG16" s="319"/>
      <c r="AH16" s="101"/>
      <c r="AI16" s="101"/>
      <c r="AJ16" s="306"/>
      <c r="AK16" s="306"/>
      <c r="AL16" s="114">
        <f t="shared" si="6"/>
        <v>0</v>
      </c>
      <c r="AM16" s="104">
        <f t="shared" si="0"/>
        <v>0</v>
      </c>
      <c r="AN16" s="104">
        <f t="shared" si="1"/>
        <v>0</v>
      </c>
      <c r="AO16" s="104">
        <f t="shared" si="2"/>
        <v>0</v>
      </c>
      <c r="AP16" s="124"/>
      <c r="AQ16" s="239"/>
      <c r="AR16" s="239"/>
      <c r="AS16" s="113">
        <f>IF(ISNA(VLOOKUP(AQ16,'Decembere 2021'!$A$5:$AU$108,46,FALSE)),0,VLOOKUP(AQ16,'Decembere 2021'!$A$5:$AU$108,46,FALSE))</f>
        <v>0</v>
      </c>
      <c r="AT16" s="104">
        <f t="shared" si="5"/>
        <v>0</v>
      </c>
      <c r="AU16" s="309"/>
    </row>
    <row r="17" spans="1:47" s="23" customFormat="1" ht="30.75" customHeight="1">
      <c r="A17" s="100"/>
      <c r="B17" s="100"/>
      <c r="C17" s="365"/>
      <c r="D17" s="376"/>
      <c r="E17" s="375"/>
      <c r="F17" s="375"/>
      <c r="G17" s="375"/>
      <c r="H17" s="227"/>
      <c r="I17" s="227"/>
      <c r="J17" s="375"/>
      <c r="K17" s="307"/>
      <c r="L17" s="307"/>
      <c r="M17" s="307"/>
      <c r="N17" s="307"/>
      <c r="O17" s="306"/>
      <c r="P17" s="306"/>
      <c r="Q17" s="171"/>
      <c r="R17" s="307"/>
      <c r="S17" s="307"/>
      <c r="T17" s="307"/>
      <c r="U17" s="307"/>
      <c r="V17" s="306"/>
      <c r="W17" s="306"/>
      <c r="X17" s="375"/>
      <c r="Y17" s="101"/>
      <c r="Z17" s="101"/>
      <c r="AA17" s="319"/>
      <c r="AB17" s="101"/>
      <c r="AC17" s="306"/>
      <c r="AD17" s="306"/>
      <c r="AE17" s="319"/>
      <c r="AF17" s="319"/>
      <c r="AG17" s="319"/>
      <c r="AH17" s="101"/>
      <c r="AI17" s="101"/>
      <c r="AJ17" s="306"/>
      <c r="AK17" s="306"/>
      <c r="AL17" s="114">
        <f t="shared" si="6"/>
        <v>0</v>
      </c>
      <c r="AM17" s="104">
        <f t="shared" si="0"/>
        <v>0</v>
      </c>
      <c r="AN17" s="104">
        <f t="shared" si="1"/>
        <v>0</v>
      </c>
      <c r="AO17" s="104">
        <f t="shared" si="2"/>
        <v>0</v>
      </c>
      <c r="AP17" s="124"/>
      <c r="AQ17" s="239"/>
      <c r="AR17" s="239"/>
      <c r="AS17" s="113">
        <f>IF(ISNA(VLOOKUP(AQ17,'Decembere 2021'!$A$5:$AU$108,46,FALSE)),0,VLOOKUP(AQ17,'Decembere 2021'!$A$5:$AU$108,46,FALSE))</f>
        <v>0</v>
      </c>
      <c r="AT17" s="104">
        <f t="shared" si="5"/>
        <v>0</v>
      </c>
      <c r="AU17" s="309"/>
    </row>
    <row r="18" spans="1:47" s="23" customFormat="1" ht="30.75" customHeight="1">
      <c r="A18" s="100"/>
      <c r="B18" s="100"/>
      <c r="C18" s="365"/>
      <c r="D18" s="376"/>
      <c r="E18" s="375"/>
      <c r="F18" s="375"/>
      <c r="G18" s="375"/>
      <c r="H18" s="227"/>
      <c r="I18" s="227"/>
      <c r="J18" s="375"/>
      <c r="K18" s="307"/>
      <c r="L18" s="307"/>
      <c r="M18" s="307"/>
      <c r="N18" s="307"/>
      <c r="O18" s="306"/>
      <c r="P18" s="306"/>
      <c r="Q18" s="171"/>
      <c r="R18" s="307"/>
      <c r="S18" s="307"/>
      <c r="T18" s="307"/>
      <c r="U18" s="307"/>
      <c r="V18" s="306"/>
      <c r="W18" s="306"/>
      <c r="X18" s="375"/>
      <c r="Y18" s="101"/>
      <c r="Z18" s="101"/>
      <c r="AA18" s="319"/>
      <c r="AB18" s="101"/>
      <c r="AC18" s="306"/>
      <c r="AD18" s="306"/>
      <c r="AE18" s="319"/>
      <c r="AF18" s="319"/>
      <c r="AG18" s="319"/>
      <c r="AH18" s="101"/>
      <c r="AI18" s="101"/>
      <c r="AJ18" s="306"/>
      <c r="AK18" s="306"/>
      <c r="AL18" s="114">
        <f t="shared" si="6"/>
        <v>0</v>
      </c>
      <c r="AM18" s="104">
        <f t="shared" si="0"/>
        <v>0</v>
      </c>
      <c r="AN18" s="104">
        <f t="shared" si="1"/>
        <v>0</v>
      </c>
      <c r="AO18" s="104">
        <f t="shared" si="2"/>
        <v>0</v>
      </c>
      <c r="AP18" s="124"/>
      <c r="AQ18" s="239"/>
      <c r="AR18" s="239"/>
      <c r="AS18" s="113">
        <f>IF(ISNA(VLOOKUP(AQ18,'Decembere 2021'!$A$5:$AU$108,46,FALSE)),0,VLOOKUP(AQ18,'Decembere 2021'!$A$5:$AU$108,46,FALSE))</f>
        <v>0</v>
      </c>
      <c r="AT18" s="104">
        <f t="shared" si="5"/>
        <v>0</v>
      </c>
      <c r="AU18" s="309"/>
    </row>
    <row r="19" spans="1:47" s="23" customFormat="1" ht="30.75" customHeight="1">
      <c r="A19" s="100"/>
      <c r="B19" s="100"/>
      <c r="C19" s="365"/>
      <c r="D19" s="376"/>
      <c r="E19" s="375"/>
      <c r="F19" s="375"/>
      <c r="G19" s="375"/>
      <c r="H19" s="227"/>
      <c r="I19" s="227"/>
      <c r="J19" s="375"/>
      <c r="K19" s="307"/>
      <c r="L19" s="307"/>
      <c r="M19" s="307"/>
      <c r="N19" s="307"/>
      <c r="O19" s="306"/>
      <c r="P19" s="306"/>
      <c r="Q19" s="171"/>
      <c r="R19" s="307"/>
      <c r="S19" s="307"/>
      <c r="T19" s="307"/>
      <c r="U19" s="307"/>
      <c r="V19" s="306"/>
      <c r="W19" s="306"/>
      <c r="X19" s="375"/>
      <c r="Y19" s="101"/>
      <c r="Z19" s="101"/>
      <c r="AA19" s="319"/>
      <c r="AB19" s="101"/>
      <c r="AC19" s="306"/>
      <c r="AD19" s="306"/>
      <c r="AE19" s="319"/>
      <c r="AF19" s="319"/>
      <c r="AG19" s="319"/>
      <c r="AH19" s="101"/>
      <c r="AI19" s="101"/>
      <c r="AJ19" s="306"/>
      <c r="AK19" s="306"/>
      <c r="AL19" s="114">
        <f t="shared" si="6"/>
        <v>0</v>
      </c>
      <c r="AM19" s="104">
        <f t="shared" si="0"/>
        <v>0</v>
      </c>
      <c r="AN19" s="104">
        <f t="shared" si="1"/>
        <v>0</v>
      </c>
      <c r="AO19" s="104">
        <f t="shared" si="2"/>
        <v>0</v>
      </c>
      <c r="AP19" s="124"/>
      <c r="AQ19" s="239"/>
      <c r="AR19" s="239"/>
      <c r="AS19" s="113">
        <f>IF(ISNA(VLOOKUP(AQ19,'Decembere 2021'!$A$5:$AU$108,46,FALSE)),0,VLOOKUP(AQ19,'Decembere 2021'!$A$5:$AU$108,46,FALSE))</f>
        <v>0</v>
      </c>
      <c r="AT19" s="104">
        <f t="shared" si="5"/>
        <v>0</v>
      </c>
      <c r="AU19" s="309"/>
    </row>
    <row r="20" spans="1:47" s="23" customFormat="1" ht="30.75" customHeight="1">
      <c r="A20" s="100"/>
      <c r="B20" s="100"/>
      <c r="C20" s="365"/>
      <c r="D20" s="376"/>
      <c r="E20" s="375"/>
      <c r="F20" s="375"/>
      <c r="G20" s="375"/>
      <c r="H20" s="227"/>
      <c r="I20" s="227"/>
      <c r="J20" s="375"/>
      <c r="K20" s="307"/>
      <c r="L20" s="307"/>
      <c r="M20" s="307"/>
      <c r="N20" s="307"/>
      <c r="O20" s="306"/>
      <c r="P20" s="306"/>
      <c r="Q20" s="171"/>
      <c r="R20" s="307"/>
      <c r="S20" s="307"/>
      <c r="T20" s="307"/>
      <c r="U20" s="307"/>
      <c r="V20" s="306"/>
      <c r="W20" s="306"/>
      <c r="X20" s="375"/>
      <c r="Y20" s="101"/>
      <c r="Z20" s="101"/>
      <c r="AA20" s="319"/>
      <c r="AB20" s="101"/>
      <c r="AC20" s="306"/>
      <c r="AD20" s="306"/>
      <c r="AE20" s="319"/>
      <c r="AF20" s="319"/>
      <c r="AG20" s="319"/>
      <c r="AH20" s="101"/>
      <c r="AI20" s="101"/>
      <c r="AJ20" s="306"/>
      <c r="AK20" s="306"/>
      <c r="AL20" s="114">
        <f t="shared" si="6"/>
        <v>0</v>
      </c>
      <c r="AM20" s="104">
        <f t="shared" si="0"/>
        <v>0</v>
      </c>
      <c r="AN20" s="104">
        <f t="shared" si="1"/>
        <v>0</v>
      </c>
      <c r="AO20" s="104">
        <f t="shared" si="2"/>
        <v>0</v>
      </c>
      <c r="AP20" s="124"/>
      <c r="AQ20" s="239"/>
      <c r="AR20" s="239"/>
      <c r="AS20" s="113">
        <f>IF(ISNA(VLOOKUP(AQ20,'Decembere 2021'!$A$5:$AU$108,46,FALSE)),0,VLOOKUP(AQ20,'Decembere 2021'!$A$5:$AU$108,46,FALSE))</f>
        <v>0</v>
      </c>
      <c r="AT20" s="104">
        <f t="shared" si="5"/>
        <v>0</v>
      </c>
      <c r="AU20" s="309"/>
    </row>
    <row r="21" spans="1:47" s="23" customFormat="1" ht="30.75" customHeight="1">
      <c r="A21" s="100"/>
      <c r="B21" s="100"/>
      <c r="C21" s="365"/>
      <c r="D21" s="376"/>
      <c r="E21" s="375"/>
      <c r="F21" s="375"/>
      <c r="G21" s="375"/>
      <c r="H21" s="227"/>
      <c r="I21" s="227"/>
      <c r="J21" s="375"/>
      <c r="K21" s="307"/>
      <c r="L21" s="307"/>
      <c r="M21" s="307"/>
      <c r="N21" s="307"/>
      <c r="O21" s="306"/>
      <c r="P21" s="306"/>
      <c r="Q21" s="171"/>
      <c r="R21" s="307"/>
      <c r="S21" s="307"/>
      <c r="T21" s="307"/>
      <c r="U21" s="307"/>
      <c r="V21" s="306"/>
      <c r="W21" s="306"/>
      <c r="X21" s="375"/>
      <c r="Y21" s="101"/>
      <c r="Z21" s="101"/>
      <c r="AA21" s="319"/>
      <c r="AB21" s="101"/>
      <c r="AC21" s="306"/>
      <c r="AD21" s="306"/>
      <c r="AE21" s="319"/>
      <c r="AF21" s="319"/>
      <c r="AG21" s="319"/>
      <c r="AH21" s="101"/>
      <c r="AI21" s="101"/>
      <c r="AJ21" s="306"/>
      <c r="AK21" s="306"/>
      <c r="AL21" s="114">
        <f t="shared" si="6"/>
        <v>0</v>
      </c>
      <c r="AM21" s="104">
        <f t="shared" si="0"/>
        <v>0</v>
      </c>
      <c r="AN21" s="104">
        <f t="shared" si="1"/>
        <v>0</v>
      </c>
      <c r="AO21" s="104">
        <f t="shared" si="2"/>
        <v>0</v>
      </c>
      <c r="AP21" s="124"/>
      <c r="AQ21" s="239"/>
      <c r="AR21" s="239"/>
      <c r="AS21" s="113">
        <f>IF(ISNA(VLOOKUP(AQ21,'Decembere 2021'!$A$5:$AU$108,46,FALSE)),0,VLOOKUP(AQ21,'Decembere 2021'!$A$5:$AU$108,46,FALSE))</f>
        <v>0</v>
      </c>
      <c r="AT21" s="104">
        <f t="shared" si="5"/>
        <v>0</v>
      </c>
      <c r="AU21" s="309"/>
    </row>
    <row r="22" spans="1:47" s="23" customFormat="1" ht="30.75" customHeight="1">
      <c r="A22" s="100"/>
      <c r="B22" s="100"/>
      <c r="C22" s="365"/>
      <c r="D22" s="376"/>
      <c r="E22" s="375"/>
      <c r="F22" s="375"/>
      <c r="G22" s="375"/>
      <c r="H22" s="227"/>
      <c r="I22" s="227"/>
      <c r="J22" s="375"/>
      <c r="K22" s="307"/>
      <c r="L22" s="307"/>
      <c r="M22" s="307"/>
      <c r="N22" s="307"/>
      <c r="O22" s="306"/>
      <c r="P22" s="306"/>
      <c r="Q22" s="171"/>
      <c r="R22" s="307"/>
      <c r="S22" s="307"/>
      <c r="T22" s="307"/>
      <c r="U22" s="307"/>
      <c r="V22" s="306"/>
      <c r="W22" s="306"/>
      <c r="X22" s="375"/>
      <c r="Y22" s="101"/>
      <c r="Z22" s="101"/>
      <c r="AA22" s="319"/>
      <c r="AB22" s="101"/>
      <c r="AC22" s="306"/>
      <c r="AD22" s="306"/>
      <c r="AE22" s="319"/>
      <c r="AF22" s="319"/>
      <c r="AG22" s="319"/>
      <c r="AH22" s="101"/>
      <c r="AI22" s="101"/>
      <c r="AJ22" s="306"/>
      <c r="AK22" s="306"/>
      <c r="AL22" s="114">
        <f t="shared" si="6"/>
        <v>0</v>
      </c>
      <c r="AM22" s="104">
        <f t="shared" si="0"/>
        <v>0</v>
      </c>
      <c r="AN22" s="104">
        <f t="shared" si="1"/>
        <v>0</v>
      </c>
      <c r="AO22" s="104">
        <f t="shared" si="2"/>
        <v>0</v>
      </c>
      <c r="AP22" s="124"/>
      <c r="AQ22" s="239"/>
      <c r="AR22" s="239"/>
      <c r="AS22" s="113">
        <f>IF(ISNA(VLOOKUP(AQ22,'Decembere 2021'!$A$5:$AU$108,46,FALSE)),0,VLOOKUP(AQ22,'Decembere 2021'!$A$5:$AU$108,46,FALSE))</f>
        <v>0</v>
      </c>
      <c r="AT22" s="104">
        <f t="shared" si="5"/>
        <v>0</v>
      </c>
      <c r="AU22" s="309"/>
    </row>
    <row r="23" spans="1:47" s="23" customFormat="1" ht="30.75" customHeight="1">
      <c r="A23" s="100"/>
      <c r="B23" s="100"/>
      <c r="C23" s="365"/>
      <c r="D23" s="376"/>
      <c r="E23" s="375"/>
      <c r="F23" s="375"/>
      <c r="G23" s="375"/>
      <c r="H23" s="227"/>
      <c r="I23" s="227"/>
      <c r="J23" s="375"/>
      <c r="K23" s="307"/>
      <c r="L23" s="307"/>
      <c r="M23" s="307"/>
      <c r="N23" s="307"/>
      <c r="O23" s="306"/>
      <c r="P23" s="306"/>
      <c r="Q23" s="171"/>
      <c r="R23" s="307"/>
      <c r="S23" s="307"/>
      <c r="T23" s="307"/>
      <c r="U23" s="307"/>
      <c r="V23" s="306"/>
      <c r="W23" s="306"/>
      <c r="X23" s="375"/>
      <c r="Y23" s="101"/>
      <c r="Z23" s="101"/>
      <c r="AA23" s="319"/>
      <c r="AB23" s="101"/>
      <c r="AC23" s="306"/>
      <c r="AD23" s="306"/>
      <c r="AE23" s="319"/>
      <c r="AF23" s="319"/>
      <c r="AG23" s="319"/>
      <c r="AH23" s="101"/>
      <c r="AI23" s="101"/>
      <c r="AJ23" s="306"/>
      <c r="AK23" s="306"/>
      <c r="AL23" s="114">
        <f t="shared" si="6"/>
        <v>0</v>
      </c>
      <c r="AM23" s="104">
        <f t="shared" si="0"/>
        <v>0</v>
      </c>
      <c r="AN23" s="104">
        <f t="shared" si="1"/>
        <v>0</v>
      </c>
      <c r="AO23" s="104">
        <f t="shared" si="2"/>
        <v>0</v>
      </c>
      <c r="AP23" s="124"/>
      <c r="AQ23" s="239"/>
      <c r="AR23" s="239"/>
      <c r="AS23" s="113">
        <f>IF(ISNA(VLOOKUP(AQ23,'Decembere 2021'!$A$5:$AU$108,46,FALSE)),0,VLOOKUP(AQ23,'Decembere 2021'!$A$5:$AU$108,46,FALSE))</f>
        <v>0</v>
      </c>
      <c r="AT23" s="104">
        <f t="shared" si="5"/>
        <v>0</v>
      </c>
      <c r="AU23" s="309"/>
    </row>
    <row r="24" spans="1:47" s="23" customFormat="1" ht="30.75" customHeight="1">
      <c r="A24" s="100"/>
      <c r="B24" s="100"/>
      <c r="C24" s="365"/>
      <c r="D24" s="376"/>
      <c r="E24" s="375"/>
      <c r="F24" s="375"/>
      <c r="G24" s="375"/>
      <c r="H24" s="227"/>
      <c r="I24" s="227"/>
      <c r="J24" s="375"/>
      <c r="K24" s="307"/>
      <c r="L24" s="307"/>
      <c r="M24" s="307"/>
      <c r="N24" s="307"/>
      <c r="O24" s="306"/>
      <c r="P24" s="306"/>
      <c r="Q24" s="171"/>
      <c r="R24" s="307"/>
      <c r="S24" s="307"/>
      <c r="T24" s="307"/>
      <c r="U24" s="307"/>
      <c r="V24" s="306"/>
      <c r="W24" s="306"/>
      <c r="X24" s="375"/>
      <c r="Y24" s="101"/>
      <c r="Z24" s="101"/>
      <c r="AA24" s="319"/>
      <c r="AB24" s="101"/>
      <c r="AC24" s="306"/>
      <c r="AD24" s="306"/>
      <c r="AE24" s="319"/>
      <c r="AF24" s="319"/>
      <c r="AG24" s="319"/>
      <c r="AH24" s="101"/>
      <c r="AI24" s="101"/>
      <c r="AJ24" s="306"/>
      <c r="AK24" s="306"/>
      <c r="AL24" s="114">
        <f t="shared" si="6"/>
        <v>0</v>
      </c>
      <c r="AM24" s="104">
        <f t="shared" si="0"/>
        <v>0</v>
      </c>
      <c r="AN24" s="104">
        <f t="shared" si="1"/>
        <v>0</v>
      </c>
      <c r="AO24" s="104">
        <f t="shared" si="2"/>
        <v>0</v>
      </c>
      <c r="AP24" s="124"/>
      <c r="AQ24" s="239"/>
      <c r="AR24" s="239"/>
      <c r="AS24" s="113">
        <f>IF(ISNA(VLOOKUP(AQ24,'Decembere 2021'!$A$5:$AU$108,46,FALSE)),0,VLOOKUP(AQ24,'Decembere 2021'!$A$5:$AU$108,46,FALSE))</f>
        <v>0</v>
      </c>
      <c r="AT24" s="104">
        <f t="shared" si="5"/>
        <v>0</v>
      </c>
      <c r="AU24" s="309"/>
    </row>
    <row r="25" spans="1:47" s="23" customFormat="1" ht="30.75" customHeight="1">
      <c r="A25" s="100"/>
      <c r="B25" s="100"/>
      <c r="C25" s="365"/>
      <c r="D25" s="376"/>
      <c r="E25" s="375"/>
      <c r="F25" s="375"/>
      <c r="G25" s="375"/>
      <c r="H25" s="227"/>
      <c r="I25" s="227"/>
      <c r="J25" s="375"/>
      <c r="K25" s="307"/>
      <c r="L25" s="307"/>
      <c r="M25" s="307"/>
      <c r="N25" s="307"/>
      <c r="O25" s="306"/>
      <c r="P25" s="306"/>
      <c r="Q25" s="171"/>
      <c r="R25" s="307"/>
      <c r="S25" s="307"/>
      <c r="T25" s="307"/>
      <c r="U25" s="307"/>
      <c r="V25" s="306"/>
      <c r="W25" s="306"/>
      <c r="X25" s="375"/>
      <c r="Y25" s="101"/>
      <c r="Z25" s="101"/>
      <c r="AA25" s="319"/>
      <c r="AB25" s="101"/>
      <c r="AC25" s="306"/>
      <c r="AD25" s="306"/>
      <c r="AE25" s="319"/>
      <c r="AF25" s="319"/>
      <c r="AG25" s="319"/>
      <c r="AH25" s="101"/>
      <c r="AI25" s="101"/>
      <c r="AJ25" s="306"/>
      <c r="AK25" s="306"/>
      <c r="AL25" s="114">
        <f t="shared" si="6"/>
        <v>0</v>
      </c>
      <c r="AM25" s="104">
        <f t="shared" si="0"/>
        <v>0</v>
      </c>
      <c r="AN25" s="104">
        <f t="shared" si="1"/>
        <v>0</v>
      </c>
      <c r="AO25" s="104">
        <f t="shared" si="2"/>
        <v>0</v>
      </c>
      <c r="AP25" s="124"/>
      <c r="AQ25" s="239"/>
      <c r="AR25" s="239"/>
      <c r="AS25" s="113">
        <f>IF(ISNA(VLOOKUP(AQ25,'Decembere 2021'!$A$5:$AU$108,46,FALSE)),0,VLOOKUP(AQ25,'Decembere 2021'!$A$5:$AU$108,46,FALSE))</f>
        <v>0</v>
      </c>
      <c r="AT25" s="104">
        <f t="shared" si="5"/>
        <v>0</v>
      </c>
      <c r="AU25" s="309"/>
    </row>
    <row r="26" spans="1:47" s="23" customFormat="1" ht="30.75" customHeight="1">
      <c r="A26" s="100"/>
      <c r="B26" s="100"/>
      <c r="C26" s="365"/>
      <c r="D26" s="376"/>
      <c r="E26" s="375"/>
      <c r="F26" s="375"/>
      <c r="G26" s="375"/>
      <c r="H26" s="227"/>
      <c r="I26" s="227"/>
      <c r="J26" s="375"/>
      <c r="K26" s="307"/>
      <c r="L26" s="307"/>
      <c r="M26" s="307"/>
      <c r="N26" s="307"/>
      <c r="O26" s="306"/>
      <c r="P26" s="306"/>
      <c r="Q26" s="171"/>
      <c r="R26" s="307"/>
      <c r="S26" s="307"/>
      <c r="T26" s="307"/>
      <c r="U26" s="307"/>
      <c r="V26" s="306"/>
      <c r="W26" s="306"/>
      <c r="X26" s="375"/>
      <c r="Y26" s="101"/>
      <c r="Z26" s="101"/>
      <c r="AA26" s="319"/>
      <c r="AB26" s="101"/>
      <c r="AC26" s="306"/>
      <c r="AD26" s="306"/>
      <c r="AE26" s="319"/>
      <c r="AF26" s="319"/>
      <c r="AG26" s="319"/>
      <c r="AH26" s="101"/>
      <c r="AI26" s="101"/>
      <c r="AJ26" s="306"/>
      <c r="AK26" s="306"/>
      <c r="AL26" s="114">
        <f t="shared" si="6"/>
        <v>0</v>
      </c>
      <c r="AM26" s="104">
        <f t="shared" si="0"/>
        <v>0</v>
      </c>
      <c r="AN26" s="104">
        <f t="shared" si="1"/>
        <v>0</v>
      </c>
      <c r="AO26" s="104">
        <f t="shared" si="2"/>
        <v>0</v>
      </c>
      <c r="AP26" s="124"/>
      <c r="AQ26" s="239"/>
      <c r="AR26" s="239"/>
      <c r="AS26" s="113">
        <f>IF(ISNA(VLOOKUP(AQ26,'Decembere 2021'!$A$5:$AU$108,46,FALSE)),0,VLOOKUP(AQ26,'Decembere 2021'!$A$5:$AU$108,46,FALSE))</f>
        <v>0</v>
      </c>
      <c r="AT26" s="104">
        <f t="shared" si="5"/>
        <v>0</v>
      </c>
      <c r="AU26" s="309"/>
    </row>
    <row r="27" spans="1:47" s="23" customFormat="1" ht="30.75" customHeight="1">
      <c r="A27" s="100"/>
      <c r="B27" s="100"/>
      <c r="C27" s="365"/>
      <c r="D27" s="376"/>
      <c r="E27" s="375"/>
      <c r="F27" s="375"/>
      <c r="G27" s="375"/>
      <c r="H27" s="227"/>
      <c r="I27" s="227"/>
      <c r="J27" s="375"/>
      <c r="K27" s="307"/>
      <c r="L27" s="307"/>
      <c r="M27" s="307"/>
      <c r="N27" s="307"/>
      <c r="O27" s="306"/>
      <c r="P27" s="306"/>
      <c r="Q27" s="171"/>
      <c r="R27" s="307"/>
      <c r="S27" s="307"/>
      <c r="T27" s="307"/>
      <c r="U27" s="307"/>
      <c r="V27" s="306"/>
      <c r="W27" s="306"/>
      <c r="X27" s="375"/>
      <c r="Y27" s="101"/>
      <c r="Z27" s="101"/>
      <c r="AA27" s="319"/>
      <c r="AB27" s="101"/>
      <c r="AC27" s="306"/>
      <c r="AD27" s="306"/>
      <c r="AE27" s="319"/>
      <c r="AF27" s="319"/>
      <c r="AG27" s="319"/>
      <c r="AH27" s="101"/>
      <c r="AI27" s="101"/>
      <c r="AJ27" s="306"/>
      <c r="AK27" s="306"/>
      <c r="AL27" s="114">
        <f t="shared" si="6"/>
        <v>0</v>
      </c>
      <c r="AM27" s="104">
        <f t="shared" si="0"/>
        <v>0</v>
      </c>
      <c r="AN27" s="104">
        <f t="shared" si="1"/>
        <v>0</v>
      </c>
      <c r="AO27" s="104">
        <f t="shared" si="2"/>
        <v>0</v>
      </c>
      <c r="AP27" s="124"/>
      <c r="AQ27" s="239"/>
      <c r="AR27" s="239"/>
      <c r="AS27" s="113">
        <f>IF(ISNA(VLOOKUP(AQ27,'Decembere 2021'!$A$5:$AU$108,46,FALSE)),0,VLOOKUP(AQ27,'Decembere 2021'!$A$5:$AU$108,46,FALSE))</f>
        <v>0</v>
      </c>
      <c r="AT27" s="104">
        <f t="shared" si="5"/>
        <v>0</v>
      </c>
      <c r="AU27" s="309"/>
    </row>
    <row r="28" spans="1:47" s="23" customFormat="1" ht="30.75" customHeight="1">
      <c r="A28" s="100"/>
      <c r="B28" s="100"/>
      <c r="C28" s="365"/>
      <c r="D28" s="376"/>
      <c r="E28" s="375"/>
      <c r="F28" s="375"/>
      <c r="G28" s="375"/>
      <c r="H28" s="227"/>
      <c r="I28" s="227"/>
      <c r="J28" s="375"/>
      <c r="K28" s="307"/>
      <c r="L28" s="307"/>
      <c r="M28" s="307"/>
      <c r="N28" s="307"/>
      <c r="O28" s="306"/>
      <c r="P28" s="306"/>
      <c r="Q28" s="171"/>
      <c r="R28" s="307"/>
      <c r="S28" s="307"/>
      <c r="T28" s="307"/>
      <c r="U28" s="307"/>
      <c r="V28" s="306"/>
      <c r="W28" s="306"/>
      <c r="X28" s="375"/>
      <c r="Y28" s="101"/>
      <c r="Z28" s="101"/>
      <c r="AA28" s="319"/>
      <c r="AB28" s="101"/>
      <c r="AC28" s="306"/>
      <c r="AD28" s="306"/>
      <c r="AE28" s="319"/>
      <c r="AF28" s="319"/>
      <c r="AG28" s="319"/>
      <c r="AH28" s="101"/>
      <c r="AI28" s="101"/>
      <c r="AJ28" s="306"/>
      <c r="AK28" s="306"/>
      <c r="AL28" s="114">
        <f t="shared" si="6"/>
        <v>0</v>
      </c>
      <c r="AM28" s="104">
        <f t="shared" si="0"/>
        <v>0</v>
      </c>
      <c r="AN28" s="104">
        <f t="shared" si="1"/>
        <v>0</v>
      </c>
      <c r="AO28" s="104">
        <f t="shared" si="2"/>
        <v>0</v>
      </c>
      <c r="AP28" s="124"/>
      <c r="AQ28" s="239"/>
      <c r="AR28" s="239"/>
      <c r="AS28" s="113">
        <f>IF(ISNA(VLOOKUP(AQ28,'Decembere 2021'!$A$5:$AU$108,46,FALSE)),0,VLOOKUP(AQ28,'Decembere 2021'!$A$5:$AU$108,46,FALSE))</f>
        <v>0</v>
      </c>
      <c r="AT28" s="104">
        <f t="shared" si="5"/>
        <v>0</v>
      </c>
      <c r="AU28" s="309"/>
    </row>
    <row r="29" spans="1:47" s="12" customFormat="1" ht="31.5" customHeight="1">
      <c r="A29" s="100"/>
      <c r="B29" s="100"/>
      <c r="C29" s="355"/>
      <c r="D29" s="376"/>
      <c r="E29" s="376"/>
      <c r="F29" s="376"/>
      <c r="G29" s="376"/>
      <c r="H29" s="292"/>
      <c r="I29" s="292"/>
      <c r="J29" s="376"/>
      <c r="K29" s="101"/>
      <c r="L29" s="101"/>
      <c r="M29" s="101"/>
      <c r="N29" s="101"/>
      <c r="O29" s="286"/>
      <c r="P29" s="286"/>
      <c r="Q29" s="144"/>
      <c r="R29" s="101"/>
      <c r="S29" s="101"/>
      <c r="T29" s="101"/>
      <c r="U29" s="101"/>
      <c r="V29" s="286"/>
      <c r="W29" s="286"/>
      <c r="X29" s="376"/>
      <c r="Y29" s="101"/>
      <c r="Z29" s="101"/>
      <c r="AA29" s="319"/>
      <c r="AB29" s="101"/>
      <c r="AC29" s="286"/>
      <c r="AD29" s="286"/>
      <c r="AE29" s="319"/>
      <c r="AF29" s="319"/>
      <c r="AG29" s="319"/>
      <c r="AH29" s="101"/>
      <c r="AI29" s="101"/>
      <c r="AJ29" s="286"/>
      <c r="AK29" s="286"/>
      <c r="AL29" s="114">
        <f t="shared" si="6"/>
        <v>0</v>
      </c>
      <c r="AM29" s="104">
        <f t="shared" si="0"/>
        <v>0</v>
      </c>
      <c r="AN29" s="104">
        <f t="shared" si="1"/>
        <v>0</v>
      </c>
      <c r="AO29" s="104">
        <f t="shared" si="2"/>
        <v>0</v>
      </c>
      <c r="AP29" s="124"/>
      <c r="AQ29" s="239">
        <f t="shared" si="3"/>
      </c>
      <c r="AR29" s="239">
        <f t="shared" si="4"/>
      </c>
      <c r="AS29" s="113">
        <f>IF(ISNA(VLOOKUP(AQ29,'Decembere 2021'!$A$5:$AU$108,46,FALSE)),0,VLOOKUP(AQ29,'Decembere 2021'!$A$5:$AU$108,46,FALSE))</f>
        <v>0</v>
      </c>
      <c r="AT29" s="104">
        <f t="shared" si="5"/>
        <v>0</v>
      </c>
      <c r="AU29" s="208"/>
    </row>
    <row r="30" spans="1:47" s="12" customFormat="1" ht="31.5" customHeight="1">
      <c r="A30" s="100"/>
      <c r="B30" s="100"/>
      <c r="C30" s="365"/>
      <c r="D30" s="376"/>
      <c r="E30" s="375"/>
      <c r="F30" s="375"/>
      <c r="G30" s="375"/>
      <c r="H30" s="292"/>
      <c r="I30" s="292"/>
      <c r="J30" s="375"/>
      <c r="K30" s="101"/>
      <c r="L30" s="101"/>
      <c r="M30" s="101"/>
      <c r="N30" s="101"/>
      <c r="O30" s="286"/>
      <c r="P30" s="286"/>
      <c r="Q30" s="171"/>
      <c r="R30" s="101"/>
      <c r="S30" s="101"/>
      <c r="T30" s="101"/>
      <c r="U30" s="101"/>
      <c r="V30" s="286"/>
      <c r="W30" s="286"/>
      <c r="X30" s="375"/>
      <c r="Y30" s="319"/>
      <c r="Z30" s="319"/>
      <c r="AA30" s="319"/>
      <c r="AB30" s="319"/>
      <c r="AC30" s="286"/>
      <c r="AD30" s="286"/>
      <c r="AE30" s="319"/>
      <c r="AF30" s="319"/>
      <c r="AG30" s="319"/>
      <c r="AH30" s="101"/>
      <c r="AI30" s="101"/>
      <c r="AJ30" s="286"/>
      <c r="AK30" s="286"/>
      <c r="AL30" s="114">
        <f t="shared" si="6"/>
        <v>0</v>
      </c>
      <c r="AM30" s="104">
        <f t="shared" si="0"/>
        <v>0</v>
      </c>
      <c r="AN30" s="104">
        <f t="shared" si="1"/>
        <v>0</v>
      </c>
      <c r="AO30" s="104">
        <f t="shared" si="2"/>
        <v>0</v>
      </c>
      <c r="AP30" s="124"/>
      <c r="AQ30" s="239">
        <f t="shared" si="3"/>
      </c>
      <c r="AR30" s="239">
        <f t="shared" si="4"/>
      </c>
      <c r="AS30" s="113">
        <f>IF(ISNA(VLOOKUP(AQ30,'Decembere 2021'!$A$5:$AU$108,46,FALSE)),0,VLOOKUP(AQ30,'Decembere 2021'!$A$5:$AU$108,46,FALSE))</f>
        <v>0</v>
      </c>
      <c r="AT30" s="104">
        <f t="shared" si="5"/>
        <v>0</v>
      </c>
      <c r="AU30" s="208"/>
    </row>
    <row r="31" spans="1:47" s="13" customFormat="1" ht="31.5" customHeight="1">
      <c r="A31" s="100"/>
      <c r="B31" s="100"/>
      <c r="C31" s="355"/>
      <c r="D31" s="376"/>
      <c r="E31" s="376"/>
      <c r="F31" s="376"/>
      <c r="G31" s="376"/>
      <c r="H31" s="292"/>
      <c r="I31" s="292"/>
      <c r="J31" s="376"/>
      <c r="K31" s="101"/>
      <c r="L31" s="101"/>
      <c r="M31" s="101"/>
      <c r="N31" s="101"/>
      <c r="O31" s="286"/>
      <c r="P31" s="286"/>
      <c r="Q31" s="144"/>
      <c r="R31" s="101"/>
      <c r="S31" s="101"/>
      <c r="T31" s="101"/>
      <c r="U31" s="101"/>
      <c r="V31" s="286"/>
      <c r="W31" s="286"/>
      <c r="X31" s="376"/>
      <c r="Y31" s="319"/>
      <c r="Z31" s="319"/>
      <c r="AA31" s="319"/>
      <c r="AB31" s="319"/>
      <c r="AC31" s="286"/>
      <c r="AD31" s="286"/>
      <c r="AE31" s="319"/>
      <c r="AF31" s="319"/>
      <c r="AG31" s="319"/>
      <c r="AH31" s="101"/>
      <c r="AI31" s="101"/>
      <c r="AJ31" s="286"/>
      <c r="AK31" s="286"/>
      <c r="AL31" s="114">
        <f t="shared" si="6"/>
        <v>0</v>
      </c>
      <c r="AM31" s="104">
        <f t="shared" si="0"/>
        <v>0</v>
      </c>
      <c r="AN31" s="104">
        <f t="shared" si="1"/>
        <v>0</v>
      </c>
      <c r="AO31" s="104">
        <f t="shared" si="2"/>
        <v>0</v>
      </c>
      <c r="AP31" s="124"/>
      <c r="AQ31" s="239">
        <f t="shared" si="3"/>
      </c>
      <c r="AR31" s="239">
        <f t="shared" si="4"/>
      </c>
      <c r="AS31" s="113">
        <f>IF(ISNA(VLOOKUP(AQ31,'Decembere 2021'!$A$5:$AU$108,46,FALSE)),0,VLOOKUP(AQ31,'Decembere 2021'!$A$5:$AU$108,46,FALSE))</f>
        <v>0</v>
      </c>
      <c r="AT31" s="104">
        <f t="shared" si="5"/>
        <v>0</v>
      </c>
      <c r="AU31" s="208"/>
    </row>
    <row r="32" spans="1:47" s="12" customFormat="1" ht="31.5" customHeight="1">
      <c r="A32" s="100"/>
      <c r="B32" s="100"/>
      <c r="C32" s="365"/>
      <c r="D32" s="376"/>
      <c r="E32" s="375"/>
      <c r="F32" s="375"/>
      <c r="G32" s="375"/>
      <c r="H32" s="292"/>
      <c r="I32" s="292"/>
      <c r="J32" s="375"/>
      <c r="K32" s="101"/>
      <c r="L32" s="101"/>
      <c r="M32" s="101"/>
      <c r="N32" s="101"/>
      <c r="O32" s="286"/>
      <c r="P32" s="286"/>
      <c r="Q32" s="171"/>
      <c r="R32" s="101"/>
      <c r="S32" s="101"/>
      <c r="T32" s="101"/>
      <c r="U32" s="101"/>
      <c r="V32" s="286"/>
      <c r="W32" s="286"/>
      <c r="X32" s="375"/>
      <c r="Y32" s="319"/>
      <c r="Z32" s="319"/>
      <c r="AA32" s="319"/>
      <c r="AB32" s="319"/>
      <c r="AC32" s="286"/>
      <c r="AD32" s="286"/>
      <c r="AE32" s="319"/>
      <c r="AF32" s="319"/>
      <c r="AG32" s="319"/>
      <c r="AH32" s="101"/>
      <c r="AI32" s="101"/>
      <c r="AJ32" s="286"/>
      <c r="AK32" s="286"/>
      <c r="AL32" s="114">
        <f t="shared" si="6"/>
        <v>0</v>
      </c>
      <c r="AM32" s="104">
        <f t="shared" si="0"/>
        <v>0</v>
      </c>
      <c r="AN32" s="104">
        <f t="shared" si="1"/>
        <v>0</v>
      </c>
      <c r="AO32" s="104">
        <f t="shared" si="2"/>
        <v>0</v>
      </c>
      <c r="AP32" s="124"/>
      <c r="AQ32" s="239">
        <f t="shared" si="3"/>
      </c>
      <c r="AR32" s="239">
        <f t="shared" si="4"/>
      </c>
      <c r="AS32" s="113">
        <f>IF(ISNA(VLOOKUP(AQ32,'Decembere 2021'!$A$5:$AU$108,46,FALSE)),0,VLOOKUP(AQ32,'Decembere 2021'!$A$5:$AU$108,46,FALSE))</f>
        <v>0</v>
      </c>
      <c r="AT32" s="104">
        <f t="shared" si="5"/>
        <v>0</v>
      </c>
      <c r="AU32" s="208"/>
    </row>
    <row r="33" spans="1:47" s="13" customFormat="1" ht="31.5" customHeight="1">
      <c r="A33" s="100"/>
      <c r="B33" s="100"/>
      <c r="C33" s="355"/>
      <c r="D33" s="376"/>
      <c r="E33" s="376"/>
      <c r="F33" s="376"/>
      <c r="G33" s="376"/>
      <c r="H33" s="292"/>
      <c r="I33" s="292"/>
      <c r="J33" s="376"/>
      <c r="K33" s="101"/>
      <c r="L33" s="101"/>
      <c r="M33" s="101"/>
      <c r="N33" s="101"/>
      <c r="O33" s="286"/>
      <c r="P33" s="286"/>
      <c r="Q33" s="144"/>
      <c r="R33" s="101"/>
      <c r="S33" s="101"/>
      <c r="T33" s="101"/>
      <c r="U33" s="101"/>
      <c r="V33" s="286"/>
      <c r="W33" s="286"/>
      <c r="X33" s="376"/>
      <c r="Y33" s="319"/>
      <c r="Z33" s="319"/>
      <c r="AA33" s="319"/>
      <c r="AB33" s="319"/>
      <c r="AC33" s="286"/>
      <c r="AD33" s="286"/>
      <c r="AE33" s="319"/>
      <c r="AF33" s="319"/>
      <c r="AG33" s="319"/>
      <c r="AH33" s="101"/>
      <c r="AI33" s="101"/>
      <c r="AJ33" s="286"/>
      <c r="AK33" s="286"/>
      <c r="AL33" s="114">
        <f t="shared" si="6"/>
        <v>0</v>
      </c>
      <c r="AM33" s="104">
        <f t="shared" si="0"/>
        <v>0</v>
      </c>
      <c r="AN33" s="104">
        <f t="shared" si="1"/>
        <v>0</v>
      </c>
      <c r="AO33" s="104">
        <f t="shared" si="2"/>
        <v>0</v>
      </c>
      <c r="AP33" s="124"/>
      <c r="AQ33" s="239">
        <f t="shared" si="3"/>
      </c>
      <c r="AR33" s="239">
        <f t="shared" si="4"/>
      </c>
      <c r="AS33" s="113">
        <f>IF(ISNA(VLOOKUP(AQ33,'Decembere 2021'!$A$5:$AU$108,46,FALSE)),0,VLOOKUP(AQ33,'Decembere 2021'!$A$5:$AU$108,46,FALSE))</f>
        <v>0</v>
      </c>
      <c r="AT33" s="104">
        <f t="shared" si="5"/>
        <v>0</v>
      </c>
      <c r="AU33" s="208"/>
    </row>
    <row r="34" spans="1:47" s="13" customFormat="1" ht="31.5" customHeight="1">
      <c r="A34" s="100"/>
      <c r="B34" s="100"/>
      <c r="C34" s="365"/>
      <c r="D34" s="376"/>
      <c r="E34" s="375"/>
      <c r="F34" s="375"/>
      <c r="G34" s="375"/>
      <c r="H34" s="292"/>
      <c r="I34" s="292"/>
      <c r="J34" s="375"/>
      <c r="K34" s="101"/>
      <c r="L34" s="101"/>
      <c r="M34" s="101"/>
      <c r="N34" s="101"/>
      <c r="O34" s="286"/>
      <c r="P34" s="286"/>
      <c r="Q34" s="171"/>
      <c r="R34" s="101"/>
      <c r="S34" s="101"/>
      <c r="T34" s="101"/>
      <c r="U34" s="101"/>
      <c r="V34" s="286"/>
      <c r="W34" s="286"/>
      <c r="X34" s="375"/>
      <c r="Y34" s="319"/>
      <c r="Z34" s="319"/>
      <c r="AA34" s="319"/>
      <c r="AB34" s="319"/>
      <c r="AC34" s="286"/>
      <c r="AD34" s="286"/>
      <c r="AE34" s="319"/>
      <c r="AF34" s="319"/>
      <c r="AG34" s="319"/>
      <c r="AH34" s="101"/>
      <c r="AI34" s="101"/>
      <c r="AJ34" s="286"/>
      <c r="AK34" s="286"/>
      <c r="AL34" s="114">
        <f t="shared" si="6"/>
        <v>0</v>
      </c>
      <c r="AM34" s="104">
        <f t="shared" si="0"/>
        <v>0</v>
      </c>
      <c r="AN34" s="104">
        <f t="shared" si="1"/>
        <v>0</v>
      </c>
      <c r="AO34" s="104">
        <f t="shared" si="2"/>
        <v>0</v>
      </c>
      <c r="AP34" s="124"/>
      <c r="AQ34" s="239">
        <f t="shared" si="3"/>
      </c>
      <c r="AR34" s="239">
        <f t="shared" si="4"/>
      </c>
      <c r="AS34" s="113">
        <f>IF(ISNA(VLOOKUP(AQ34,'Decembere 2021'!$A$5:$AU$108,46,FALSE)),0,VLOOKUP(AQ34,'Decembere 2021'!$A$5:$AU$108,46,FALSE))</f>
        <v>0</v>
      </c>
      <c r="AT34" s="104">
        <f t="shared" si="5"/>
        <v>0</v>
      </c>
      <c r="AU34" s="208"/>
    </row>
    <row r="35" spans="1:47" s="12" customFormat="1" ht="31.5" customHeight="1">
      <c r="A35" s="100"/>
      <c r="B35" s="100"/>
      <c r="C35" s="355"/>
      <c r="D35" s="376"/>
      <c r="E35" s="376"/>
      <c r="F35" s="376"/>
      <c r="G35" s="376"/>
      <c r="H35" s="292"/>
      <c r="I35" s="292"/>
      <c r="J35" s="376"/>
      <c r="K35" s="101"/>
      <c r="L35" s="101"/>
      <c r="M35" s="101"/>
      <c r="N35" s="101"/>
      <c r="O35" s="286"/>
      <c r="P35" s="286"/>
      <c r="Q35" s="144"/>
      <c r="R35" s="101"/>
      <c r="S35" s="101"/>
      <c r="T35" s="101"/>
      <c r="U35" s="101"/>
      <c r="V35" s="286"/>
      <c r="W35" s="286"/>
      <c r="X35" s="376"/>
      <c r="Y35" s="319"/>
      <c r="Z35" s="319"/>
      <c r="AA35" s="319"/>
      <c r="AB35" s="319"/>
      <c r="AC35" s="286"/>
      <c r="AD35" s="286"/>
      <c r="AE35" s="319"/>
      <c r="AF35" s="319"/>
      <c r="AG35" s="319"/>
      <c r="AH35" s="101"/>
      <c r="AI35" s="101"/>
      <c r="AJ35" s="286"/>
      <c r="AK35" s="286"/>
      <c r="AL35" s="114">
        <f t="shared" si="6"/>
        <v>0</v>
      </c>
      <c r="AM35" s="104">
        <f t="shared" si="0"/>
        <v>0</v>
      </c>
      <c r="AN35" s="104">
        <f t="shared" si="1"/>
        <v>0</v>
      </c>
      <c r="AO35" s="104">
        <f t="shared" si="2"/>
        <v>0</v>
      </c>
      <c r="AP35" s="124"/>
      <c r="AQ35" s="239">
        <f t="shared" si="3"/>
      </c>
      <c r="AR35" s="239">
        <f t="shared" si="4"/>
      </c>
      <c r="AS35" s="113">
        <f>IF(ISNA(VLOOKUP(AQ35,'Decembere 2021'!$A$5:$AU$108,46,FALSE)),0,VLOOKUP(AQ35,'Decembere 2021'!$A$5:$AU$108,46,FALSE))</f>
        <v>0</v>
      </c>
      <c r="AT35" s="104">
        <f t="shared" si="5"/>
        <v>0</v>
      </c>
      <c r="AU35" s="208"/>
    </row>
    <row r="36" spans="1:47" s="13" customFormat="1" ht="31.5" customHeight="1">
      <c r="A36" s="100"/>
      <c r="B36" s="100"/>
      <c r="C36" s="365"/>
      <c r="D36" s="376"/>
      <c r="E36" s="375"/>
      <c r="F36" s="375"/>
      <c r="G36" s="375"/>
      <c r="H36" s="292"/>
      <c r="I36" s="292"/>
      <c r="J36" s="375"/>
      <c r="K36" s="101"/>
      <c r="L36" s="101"/>
      <c r="M36" s="101"/>
      <c r="N36" s="101"/>
      <c r="O36" s="286"/>
      <c r="P36" s="286"/>
      <c r="Q36" s="171"/>
      <c r="R36" s="101"/>
      <c r="S36" s="101"/>
      <c r="T36" s="101"/>
      <c r="U36" s="101"/>
      <c r="V36" s="286"/>
      <c r="W36" s="286"/>
      <c r="X36" s="375"/>
      <c r="Y36" s="319"/>
      <c r="Z36" s="319"/>
      <c r="AA36" s="319"/>
      <c r="AB36" s="319"/>
      <c r="AC36" s="286"/>
      <c r="AD36" s="286"/>
      <c r="AE36" s="319"/>
      <c r="AF36" s="319"/>
      <c r="AG36" s="319"/>
      <c r="AH36" s="101"/>
      <c r="AI36" s="101"/>
      <c r="AJ36" s="286"/>
      <c r="AK36" s="286"/>
      <c r="AL36" s="114">
        <f t="shared" si="6"/>
        <v>0</v>
      </c>
      <c r="AM36" s="104">
        <f t="shared" si="0"/>
        <v>0</v>
      </c>
      <c r="AN36" s="104">
        <f t="shared" si="1"/>
        <v>0</v>
      </c>
      <c r="AO36" s="104">
        <f t="shared" si="2"/>
        <v>0</v>
      </c>
      <c r="AP36" s="124"/>
      <c r="AQ36" s="239">
        <f t="shared" si="3"/>
      </c>
      <c r="AR36" s="239">
        <f t="shared" si="4"/>
      </c>
      <c r="AS36" s="113">
        <f>IF(ISNA(VLOOKUP(AQ36,'Decembere 2021'!$A$5:$AU$108,46,FALSE)),0,VLOOKUP(AQ36,'Decembere 2021'!$A$5:$AU$108,46,FALSE))</f>
        <v>0</v>
      </c>
      <c r="AT36" s="104">
        <f t="shared" si="5"/>
        <v>0</v>
      </c>
      <c r="AU36" s="208"/>
    </row>
    <row r="37" spans="1:47" s="12" customFormat="1" ht="31.5" customHeight="1">
      <c r="A37" s="100"/>
      <c r="B37" s="100"/>
      <c r="C37" s="355"/>
      <c r="D37" s="376"/>
      <c r="E37" s="376"/>
      <c r="F37" s="376"/>
      <c r="G37" s="376"/>
      <c r="H37" s="292"/>
      <c r="I37" s="292"/>
      <c r="J37" s="376"/>
      <c r="K37" s="101"/>
      <c r="L37" s="101"/>
      <c r="M37" s="101"/>
      <c r="N37" s="101"/>
      <c r="O37" s="286"/>
      <c r="P37" s="286"/>
      <c r="Q37" s="144"/>
      <c r="R37" s="101"/>
      <c r="S37" s="101"/>
      <c r="T37" s="101"/>
      <c r="U37" s="101"/>
      <c r="V37" s="286"/>
      <c r="W37" s="286"/>
      <c r="X37" s="376"/>
      <c r="Y37" s="319"/>
      <c r="Z37" s="319"/>
      <c r="AA37" s="319"/>
      <c r="AB37" s="319"/>
      <c r="AC37" s="286"/>
      <c r="AD37" s="286"/>
      <c r="AE37" s="319"/>
      <c r="AF37" s="319"/>
      <c r="AG37" s="319"/>
      <c r="AH37" s="101"/>
      <c r="AI37" s="101"/>
      <c r="AJ37" s="286"/>
      <c r="AK37" s="286"/>
      <c r="AL37" s="114">
        <f t="shared" si="6"/>
        <v>0</v>
      </c>
      <c r="AM37" s="104">
        <f t="shared" si="0"/>
        <v>0</v>
      </c>
      <c r="AN37" s="104">
        <f t="shared" si="1"/>
        <v>0</v>
      </c>
      <c r="AO37" s="104">
        <f t="shared" si="2"/>
        <v>0</v>
      </c>
      <c r="AP37" s="124"/>
      <c r="AQ37" s="239">
        <f t="shared" si="3"/>
      </c>
      <c r="AR37" s="239">
        <f t="shared" si="4"/>
      </c>
      <c r="AS37" s="113">
        <f>IF(ISNA(VLOOKUP(AQ37,'Decembere 2021'!$A$5:$AU$108,46,FALSE)),0,VLOOKUP(AQ37,'Decembere 2021'!$A$5:$AU$108,46,FALSE))</f>
        <v>0</v>
      </c>
      <c r="AT37" s="104">
        <f t="shared" si="5"/>
        <v>0</v>
      </c>
      <c r="AU37" s="208"/>
    </row>
    <row r="38" spans="1:47" s="13" customFormat="1" ht="31.5" customHeight="1">
      <c r="A38" s="100"/>
      <c r="B38" s="100"/>
      <c r="C38" s="365"/>
      <c r="D38" s="376"/>
      <c r="E38" s="375"/>
      <c r="F38" s="375"/>
      <c r="G38" s="375"/>
      <c r="H38" s="292"/>
      <c r="I38" s="292"/>
      <c r="J38" s="375"/>
      <c r="K38" s="101"/>
      <c r="L38" s="101"/>
      <c r="M38" s="101"/>
      <c r="N38" s="101"/>
      <c r="O38" s="286"/>
      <c r="P38" s="286"/>
      <c r="Q38" s="171"/>
      <c r="R38" s="101"/>
      <c r="S38" s="101"/>
      <c r="T38" s="101"/>
      <c r="U38" s="101"/>
      <c r="V38" s="286"/>
      <c r="W38" s="286"/>
      <c r="X38" s="375"/>
      <c r="Y38" s="319"/>
      <c r="Z38" s="319"/>
      <c r="AA38" s="319"/>
      <c r="AB38" s="319"/>
      <c r="AC38" s="286"/>
      <c r="AD38" s="286"/>
      <c r="AE38" s="319"/>
      <c r="AF38" s="319"/>
      <c r="AG38" s="319"/>
      <c r="AH38" s="101"/>
      <c r="AI38" s="101"/>
      <c r="AJ38" s="286"/>
      <c r="AK38" s="286"/>
      <c r="AL38" s="114">
        <f t="shared" si="6"/>
        <v>0</v>
      </c>
      <c r="AM38" s="104">
        <f t="shared" si="0"/>
        <v>0</v>
      </c>
      <c r="AN38" s="104">
        <f t="shared" si="1"/>
        <v>0</v>
      </c>
      <c r="AO38" s="104">
        <f t="shared" si="2"/>
        <v>0</v>
      </c>
      <c r="AP38" s="124"/>
      <c r="AQ38" s="239">
        <f t="shared" si="3"/>
      </c>
      <c r="AR38" s="239">
        <f t="shared" si="4"/>
      </c>
      <c r="AS38" s="113">
        <f>IF(ISNA(VLOOKUP(AQ38,'Decembere 2021'!$A$5:$AU$108,46,FALSE)),0,VLOOKUP(AQ38,'Decembere 2021'!$A$5:$AU$108,46,FALSE))</f>
        <v>0</v>
      </c>
      <c r="AT38" s="104">
        <f t="shared" si="5"/>
        <v>0</v>
      </c>
      <c r="AU38" s="208"/>
    </row>
    <row r="39" spans="1:47" s="12" customFormat="1" ht="31.5" customHeight="1">
      <c r="A39" s="100"/>
      <c r="B39" s="100"/>
      <c r="C39" s="355"/>
      <c r="D39" s="376"/>
      <c r="E39" s="376"/>
      <c r="F39" s="376"/>
      <c r="G39" s="376"/>
      <c r="H39" s="292"/>
      <c r="I39" s="292"/>
      <c r="J39" s="376"/>
      <c r="K39" s="101"/>
      <c r="L39" s="101"/>
      <c r="M39" s="101"/>
      <c r="N39" s="101"/>
      <c r="O39" s="286"/>
      <c r="P39" s="286"/>
      <c r="Q39" s="144"/>
      <c r="R39" s="101"/>
      <c r="S39" s="101"/>
      <c r="T39" s="101"/>
      <c r="U39" s="101"/>
      <c r="V39" s="286"/>
      <c r="W39" s="286"/>
      <c r="X39" s="376"/>
      <c r="Y39" s="319"/>
      <c r="Z39" s="319"/>
      <c r="AA39" s="319"/>
      <c r="AB39" s="319"/>
      <c r="AC39" s="286"/>
      <c r="AD39" s="286"/>
      <c r="AE39" s="319"/>
      <c r="AF39" s="319"/>
      <c r="AG39" s="319"/>
      <c r="AH39" s="101"/>
      <c r="AI39" s="101"/>
      <c r="AJ39" s="286"/>
      <c r="AK39" s="286"/>
      <c r="AL39" s="114">
        <f t="shared" si="6"/>
        <v>0</v>
      </c>
      <c r="AM39" s="104">
        <f t="shared" si="0"/>
        <v>0</v>
      </c>
      <c r="AN39" s="104">
        <f t="shared" si="1"/>
        <v>0</v>
      </c>
      <c r="AO39" s="104">
        <f t="shared" si="2"/>
        <v>0</v>
      </c>
      <c r="AP39" s="124"/>
      <c r="AQ39" s="239">
        <f t="shared" si="3"/>
      </c>
      <c r="AR39" s="239">
        <f t="shared" si="4"/>
      </c>
      <c r="AS39" s="113">
        <f>IF(ISNA(VLOOKUP(AQ39,'Decembere 2021'!$A$5:$AU$108,46,FALSE)),0,VLOOKUP(AQ39,'Decembere 2021'!$A$5:$AU$108,46,FALSE))</f>
        <v>0</v>
      </c>
      <c r="AT39" s="104">
        <f t="shared" si="5"/>
        <v>0</v>
      </c>
      <c r="AU39" s="208"/>
    </row>
    <row r="40" spans="1:47" s="13" customFormat="1" ht="31.5" customHeight="1">
      <c r="A40" s="100"/>
      <c r="B40" s="100"/>
      <c r="C40" s="365"/>
      <c r="D40" s="376"/>
      <c r="E40" s="375"/>
      <c r="F40" s="375"/>
      <c r="G40" s="375"/>
      <c r="H40" s="292"/>
      <c r="I40" s="292"/>
      <c r="J40" s="375"/>
      <c r="K40" s="101"/>
      <c r="L40" s="101"/>
      <c r="M40" s="101"/>
      <c r="N40" s="101"/>
      <c r="O40" s="286"/>
      <c r="P40" s="286"/>
      <c r="Q40" s="171"/>
      <c r="R40" s="101"/>
      <c r="S40" s="101"/>
      <c r="T40" s="101"/>
      <c r="U40" s="101"/>
      <c r="V40" s="286"/>
      <c r="W40" s="286"/>
      <c r="X40" s="375"/>
      <c r="Y40" s="319"/>
      <c r="Z40" s="319"/>
      <c r="AA40" s="319"/>
      <c r="AB40" s="319"/>
      <c r="AC40" s="286"/>
      <c r="AD40" s="286"/>
      <c r="AE40" s="319"/>
      <c r="AF40" s="319"/>
      <c r="AG40" s="319"/>
      <c r="AH40" s="101"/>
      <c r="AI40" s="101"/>
      <c r="AJ40" s="286"/>
      <c r="AK40" s="286"/>
      <c r="AL40" s="114">
        <f t="shared" si="6"/>
        <v>0</v>
      </c>
      <c r="AM40" s="104">
        <f t="shared" si="0"/>
        <v>0</v>
      </c>
      <c r="AN40" s="104">
        <f t="shared" si="1"/>
        <v>0</v>
      </c>
      <c r="AO40" s="104">
        <f t="shared" si="2"/>
        <v>0</v>
      </c>
      <c r="AP40" s="124"/>
      <c r="AQ40" s="239">
        <f t="shared" si="3"/>
      </c>
      <c r="AR40" s="239">
        <f t="shared" si="4"/>
      </c>
      <c r="AS40" s="113">
        <f>IF(ISNA(VLOOKUP(AQ40,'Decembere 2021'!$A$5:$AU$108,46,FALSE)),0,VLOOKUP(AQ40,'Decembere 2021'!$A$5:$AU$108,46,FALSE))</f>
        <v>0</v>
      </c>
      <c r="AT40" s="104">
        <f t="shared" si="5"/>
        <v>0</v>
      </c>
      <c r="AU40" s="208"/>
    </row>
    <row r="41" spans="1:47" s="12" customFormat="1" ht="31.5" customHeight="1">
      <c r="A41" s="100"/>
      <c r="B41" s="100"/>
      <c r="C41" s="355"/>
      <c r="D41" s="376"/>
      <c r="E41" s="376"/>
      <c r="F41" s="376"/>
      <c r="G41" s="376"/>
      <c r="H41" s="292"/>
      <c r="I41" s="292"/>
      <c r="J41" s="376"/>
      <c r="K41" s="101"/>
      <c r="L41" s="101"/>
      <c r="M41" s="101"/>
      <c r="N41" s="101"/>
      <c r="O41" s="286"/>
      <c r="P41" s="286"/>
      <c r="Q41" s="144"/>
      <c r="R41" s="101"/>
      <c r="S41" s="101"/>
      <c r="T41" s="101"/>
      <c r="U41" s="101"/>
      <c r="V41" s="286"/>
      <c r="W41" s="286"/>
      <c r="X41" s="376"/>
      <c r="Y41" s="319"/>
      <c r="Z41" s="319"/>
      <c r="AA41" s="319"/>
      <c r="AB41" s="319"/>
      <c r="AC41" s="286"/>
      <c r="AD41" s="286"/>
      <c r="AE41" s="319"/>
      <c r="AF41" s="319"/>
      <c r="AG41" s="319"/>
      <c r="AH41" s="101"/>
      <c r="AI41" s="101"/>
      <c r="AJ41" s="286"/>
      <c r="AK41" s="286"/>
      <c r="AL41" s="114">
        <f t="shared" si="6"/>
        <v>0</v>
      </c>
      <c r="AM41" s="104">
        <f t="shared" si="0"/>
        <v>0</v>
      </c>
      <c r="AN41" s="104">
        <f t="shared" si="1"/>
        <v>0</v>
      </c>
      <c r="AO41" s="104">
        <f t="shared" si="2"/>
        <v>0</v>
      </c>
      <c r="AP41" s="124"/>
      <c r="AQ41" s="239">
        <f t="shared" si="3"/>
      </c>
      <c r="AR41" s="239">
        <f t="shared" si="4"/>
      </c>
      <c r="AS41" s="113">
        <f>IF(ISNA(VLOOKUP(AQ41,'Decembere 2021'!$A$5:$AU$108,46,FALSE)),0,VLOOKUP(AQ41,'Decembere 2021'!$A$5:$AU$108,46,FALSE))</f>
        <v>0</v>
      </c>
      <c r="AT41" s="104">
        <f t="shared" si="5"/>
        <v>0</v>
      </c>
      <c r="AU41" s="208"/>
    </row>
    <row r="42" spans="1:47" s="13" customFormat="1" ht="31.5" customHeight="1">
      <c r="A42" s="100"/>
      <c r="B42" s="100"/>
      <c r="C42" s="365"/>
      <c r="D42" s="376"/>
      <c r="E42" s="375"/>
      <c r="F42" s="375"/>
      <c r="G42" s="375"/>
      <c r="H42" s="292"/>
      <c r="I42" s="292"/>
      <c r="J42" s="375"/>
      <c r="K42" s="101"/>
      <c r="L42" s="101"/>
      <c r="M42" s="101"/>
      <c r="N42" s="101"/>
      <c r="O42" s="286"/>
      <c r="P42" s="286"/>
      <c r="Q42" s="171"/>
      <c r="R42" s="101"/>
      <c r="S42" s="101"/>
      <c r="T42" s="101"/>
      <c r="U42" s="101"/>
      <c r="V42" s="286"/>
      <c r="W42" s="286"/>
      <c r="X42" s="375"/>
      <c r="Y42" s="319"/>
      <c r="Z42" s="319"/>
      <c r="AA42" s="319"/>
      <c r="AB42" s="319"/>
      <c r="AC42" s="286"/>
      <c r="AD42" s="286"/>
      <c r="AE42" s="319"/>
      <c r="AF42" s="319"/>
      <c r="AG42" s="319"/>
      <c r="AH42" s="101"/>
      <c r="AI42" s="101"/>
      <c r="AJ42" s="286"/>
      <c r="AK42" s="286"/>
      <c r="AL42" s="114">
        <f t="shared" si="6"/>
        <v>0</v>
      </c>
      <c r="AM42" s="104">
        <f t="shared" si="0"/>
        <v>0</v>
      </c>
      <c r="AN42" s="104">
        <f t="shared" si="1"/>
        <v>0</v>
      </c>
      <c r="AO42" s="104">
        <f t="shared" si="2"/>
        <v>0</v>
      </c>
      <c r="AP42" s="124"/>
      <c r="AQ42" s="239">
        <f t="shared" si="3"/>
      </c>
      <c r="AR42" s="239">
        <f t="shared" si="4"/>
      </c>
      <c r="AS42" s="113">
        <f>IF(ISNA(VLOOKUP(AQ42,'Decembere 2021'!$A$5:$AU$108,46,FALSE)),0,VLOOKUP(AQ42,'Decembere 2021'!$A$5:$AU$108,46,FALSE))</f>
        <v>0</v>
      </c>
      <c r="AT42" s="104">
        <f t="shared" si="5"/>
        <v>0</v>
      </c>
      <c r="AU42" s="208"/>
    </row>
    <row r="43" spans="1:47" s="12" customFormat="1" ht="31.5" customHeight="1">
      <c r="A43" s="100"/>
      <c r="B43" s="100"/>
      <c r="C43" s="355"/>
      <c r="D43" s="376"/>
      <c r="E43" s="376"/>
      <c r="F43" s="376"/>
      <c r="G43" s="376"/>
      <c r="H43" s="292"/>
      <c r="I43" s="292"/>
      <c r="J43" s="376"/>
      <c r="K43" s="101"/>
      <c r="L43" s="101"/>
      <c r="M43" s="101"/>
      <c r="N43" s="101"/>
      <c r="O43" s="286"/>
      <c r="P43" s="286"/>
      <c r="Q43" s="144"/>
      <c r="R43" s="101"/>
      <c r="S43" s="101"/>
      <c r="T43" s="101"/>
      <c r="U43" s="101"/>
      <c r="V43" s="286"/>
      <c r="W43" s="286"/>
      <c r="X43" s="376"/>
      <c r="Y43" s="319"/>
      <c r="Z43" s="319"/>
      <c r="AA43" s="319"/>
      <c r="AB43" s="319"/>
      <c r="AC43" s="286"/>
      <c r="AD43" s="286"/>
      <c r="AE43" s="319"/>
      <c r="AF43" s="319"/>
      <c r="AG43" s="319"/>
      <c r="AH43" s="101"/>
      <c r="AI43" s="101"/>
      <c r="AJ43" s="286"/>
      <c r="AK43" s="286"/>
      <c r="AL43" s="114">
        <f t="shared" si="6"/>
        <v>0</v>
      </c>
      <c r="AM43" s="104">
        <f t="shared" si="0"/>
        <v>0</v>
      </c>
      <c r="AN43" s="104">
        <f t="shared" si="1"/>
        <v>0</v>
      </c>
      <c r="AO43" s="104">
        <f t="shared" si="2"/>
        <v>0</v>
      </c>
      <c r="AP43" s="124"/>
      <c r="AQ43" s="239">
        <f t="shared" si="3"/>
      </c>
      <c r="AR43" s="239">
        <f t="shared" si="4"/>
      </c>
      <c r="AS43" s="113">
        <f>IF(ISNA(VLOOKUP(AQ43,'Decembere 2021'!$A$5:$AU$108,46,FALSE)),0,VLOOKUP(AQ43,'Decembere 2021'!$A$5:$AU$108,46,FALSE))</f>
        <v>0</v>
      </c>
      <c r="AT43" s="104">
        <f t="shared" si="5"/>
        <v>0</v>
      </c>
      <c r="AU43" s="208"/>
    </row>
    <row r="44" spans="1:47" s="13" customFormat="1" ht="31.5" customHeight="1">
      <c r="A44" s="100"/>
      <c r="B44" s="100"/>
      <c r="C44" s="365"/>
      <c r="D44" s="376"/>
      <c r="E44" s="375"/>
      <c r="F44" s="375"/>
      <c r="G44" s="375"/>
      <c r="H44" s="292"/>
      <c r="I44" s="292"/>
      <c r="J44" s="375"/>
      <c r="K44" s="101"/>
      <c r="L44" s="101"/>
      <c r="M44" s="101"/>
      <c r="N44" s="101"/>
      <c r="O44" s="286"/>
      <c r="P44" s="286"/>
      <c r="Q44" s="171"/>
      <c r="R44" s="101"/>
      <c r="S44" s="101"/>
      <c r="T44" s="101"/>
      <c r="U44" s="101"/>
      <c r="V44" s="286"/>
      <c r="W44" s="286"/>
      <c r="X44" s="375"/>
      <c r="Y44" s="319"/>
      <c r="Z44" s="319"/>
      <c r="AA44" s="319"/>
      <c r="AB44" s="319"/>
      <c r="AC44" s="286"/>
      <c r="AD44" s="286"/>
      <c r="AE44" s="319"/>
      <c r="AF44" s="319"/>
      <c r="AG44" s="319"/>
      <c r="AH44" s="101"/>
      <c r="AI44" s="101"/>
      <c r="AJ44" s="286"/>
      <c r="AK44" s="286"/>
      <c r="AL44" s="114">
        <f t="shared" si="6"/>
        <v>0</v>
      </c>
      <c r="AM44" s="104">
        <f t="shared" si="0"/>
        <v>0</v>
      </c>
      <c r="AN44" s="104">
        <f t="shared" si="1"/>
        <v>0</v>
      </c>
      <c r="AO44" s="104">
        <f t="shared" si="2"/>
        <v>0</v>
      </c>
      <c r="AP44" s="124"/>
      <c r="AQ44" s="239">
        <f t="shared" si="3"/>
      </c>
      <c r="AR44" s="239">
        <f t="shared" si="4"/>
      </c>
      <c r="AS44" s="113">
        <f>IF(ISNA(VLOOKUP(AQ44,'Decembere 2021'!$A$5:$AU$108,46,FALSE)),0,VLOOKUP(AQ44,'Decembere 2021'!$A$5:$AU$108,46,FALSE))</f>
        <v>0</v>
      </c>
      <c r="AT44" s="104">
        <f t="shared" si="5"/>
        <v>0</v>
      </c>
      <c r="AU44" s="208"/>
    </row>
    <row r="45" spans="1:47" s="12" customFormat="1" ht="31.5" customHeight="1">
      <c r="A45" s="100"/>
      <c r="B45" s="100"/>
      <c r="C45" s="355"/>
      <c r="D45" s="376"/>
      <c r="E45" s="376"/>
      <c r="F45" s="376"/>
      <c r="G45" s="376"/>
      <c r="H45" s="292"/>
      <c r="I45" s="292"/>
      <c r="J45" s="376"/>
      <c r="K45" s="101"/>
      <c r="L45" s="101"/>
      <c r="M45" s="101"/>
      <c r="N45" s="101"/>
      <c r="O45" s="286"/>
      <c r="P45" s="286"/>
      <c r="Q45" s="144"/>
      <c r="R45" s="101"/>
      <c r="S45" s="101"/>
      <c r="T45" s="101"/>
      <c r="U45" s="101"/>
      <c r="V45" s="286"/>
      <c r="W45" s="286"/>
      <c r="X45" s="376"/>
      <c r="Y45" s="319"/>
      <c r="Z45" s="319"/>
      <c r="AA45" s="319"/>
      <c r="AB45" s="319"/>
      <c r="AC45" s="286"/>
      <c r="AD45" s="286"/>
      <c r="AE45" s="319"/>
      <c r="AF45" s="319"/>
      <c r="AG45" s="319"/>
      <c r="AH45" s="101"/>
      <c r="AI45" s="101"/>
      <c r="AJ45" s="286"/>
      <c r="AK45" s="286"/>
      <c r="AL45" s="114">
        <f t="shared" si="6"/>
        <v>0</v>
      </c>
      <c r="AM45" s="104">
        <f t="shared" si="0"/>
        <v>0</v>
      </c>
      <c r="AN45" s="104">
        <f t="shared" si="1"/>
        <v>0</v>
      </c>
      <c r="AO45" s="104">
        <f t="shared" si="2"/>
        <v>0</v>
      </c>
      <c r="AP45" s="124"/>
      <c r="AQ45" s="239">
        <f t="shared" si="3"/>
      </c>
      <c r="AR45" s="239">
        <f t="shared" si="4"/>
      </c>
      <c r="AS45" s="113">
        <f>IF(ISNA(VLOOKUP(AQ45,'Decembere 2021'!$A$5:$AU$108,46,FALSE)),0,VLOOKUP(AQ45,'Decembere 2021'!$A$5:$AU$108,46,FALSE))</f>
        <v>0</v>
      </c>
      <c r="AT45" s="104">
        <f t="shared" si="5"/>
        <v>0</v>
      </c>
      <c r="AU45" s="208"/>
    </row>
    <row r="46" spans="1:47" s="12" customFormat="1" ht="31.5" customHeight="1">
      <c r="A46" s="100"/>
      <c r="B46" s="100"/>
      <c r="C46" s="365"/>
      <c r="D46" s="376"/>
      <c r="E46" s="375"/>
      <c r="F46" s="375"/>
      <c r="G46" s="375"/>
      <c r="H46" s="292"/>
      <c r="I46" s="292"/>
      <c r="J46" s="375"/>
      <c r="K46" s="101"/>
      <c r="L46" s="101"/>
      <c r="M46" s="101"/>
      <c r="N46" s="101"/>
      <c r="O46" s="286"/>
      <c r="P46" s="286"/>
      <c r="Q46" s="171"/>
      <c r="R46" s="101"/>
      <c r="S46" s="101"/>
      <c r="T46" s="101"/>
      <c r="U46" s="101"/>
      <c r="V46" s="286"/>
      <c r="W46" s="286"/>
      <c r="X46" s="375"/>
      <c r="Y46" s="319"/>
      <c r="Z46" s="319"/>
      <c r="AA46" s="319"/>
      <c r="AB46" s="319"/>
      <c r="AC46" s="286"/>
      <c r="AD46" s="286"/>
      <c r="AE46" s="319"/>
      <c r="AF46" s="319"/>
      <c r="AG46" s="319"/>
      <c r="AH46" s="101"/>
      <c r="AI46" s="101"/>
      <c r="AJ46" s="286"/>
      <c r="AK46" s="286"/>
      <c r="AL46" s="114">
        <f t="shared" si="6"/>
        <v>0</v>
      </c>
      <c r="AM46" s="104">
        <f t="shared" si="0"/>
        <v>0</v>
      </c>
      <c r="AN46" s="104">
        <f t="shared" si="1"/>
        <v>0</v>
      </c>
      <c r="AO46" s="104">
        <f t="shared" si="2"/>
        <v>0</v>
      </c>
      <c r="AP46" s="124"/>
      <c r="AQ46" s="239">
        <f t="shared" si="3"/>
      </c>
      <c r="AR46" s="239">
        <f t="shared" si="4"/>
      </c>
      <c r="AS46" s="113">
        <f>IF(ISNA(VLOOKUP(AQ46,'Decembere 2021'!$A$5:$AU$108,46,FALSE)),0,VLOOKUP(AQ46,'Decembere 2021'!$A$5:$AU$108,46,FALSE))</f>
        <v>0</v>
      </c>
      <c r="AT46" s="104">
        <f t="shared" si="5"/>
        <v>0</v>
      </c>
      <c r="AU46" s="208"/>
    </row>
    <row r="47" spans="1:47" s="12" customFormat="1" ht="31.5" customHeight="1">
      <c r="A47" s="100"/>
      <c r="B47" s="100"/>
      <c r="C47" s="355"/>
      <c r="D47" s="376"/>
      <c r="E47" s="376"/>
      <c r="F47" s="376"/>
      <c r="G47" s="376"/>
      <c r="H47" s="292"/>
      <c r="I47" s="292"/>
      <c r="J47" s="376"/>
      <c r="K47" s="101"/>
      <c r="L47" s="101"/>
      <c r="M47" s="101"/>
      <c r="N47" s="101"/>
      <c r="O47" s="286"/>
      <c r="P47" s="286"/>
      <c r="Q47" s="144"/>
      <c r="R47" s="101"/>
      <c r="S47" s="101"/>
      <c r="T47" s="101"/>
      <c r="U47" s="101"/>
      <c r="V47" s="286"/>
      <c r="W47" s="286"/>
      <c r="X47" s="376"/>
      <c r="Y47" s="319"/>
      <c r="Z47" s="319"/>
      <c r="AA47" s="319"/>
      <c r="AB47" s="319"/>
      <c r="AC47" s="286"/>
      <c r="AD47" s="286"/>
      <c r="AE47" s="319"/>
      <c r="AF47" s="319"/>
      <c r="AG47" s="319"/>
      <c r="AH47" s="101"/>
      <c r="AI47" s="101"/>
      <c r="AJ47" s="286"/>
      <c r="AK47" s="286"/>
      <c r="AL47" s="114">
        <f t="shared" si="6"/>
        <v>0</v>
      </c>
      <c r="AM47" s="104">
        <f t="shared" si="0"/>
        <v>0</v>
      </c>
      <c r="AN47" s="104">
        <f t="shared" si="1"/>
        <v>0</v>
      </c>
      <c r="AO47" s="104">
        <f t="shared" si="2"/>
        <v>0</v>
      </c>
      <c r="AP47" s="124"/>
      <c r="AQ47" s="239">
        <f t="shared" si="3"/>
      </c>
      <c r="AR47" s="239">
        <f t="shared" si="4"/>
      </c>
      <c r="AS47" s="113">
        <f>IF(ISNA(VLOOKUP(AQ47,'Decembere 2021'!$A$5:$AU$108,46,FALSE)),0,VLOOKUP(AQ47,'Decembere 2021'!$A$5:$AU$108,46,FALSE))</f>
        <v>0</v>
      </c>
      <c r="AT47" s="104">
        <f t="shared" si="5"/>
        <v>0</v>
      </c>
      <c r="AU47" s="208"/>
    </row>
    <row r="48" spans="1:47" s="13" customFormat="1" ht="31.5" customHeight="1">
      <c r="A48" s="100"/>
      <c r="B48" s="100"/>
      <c r="C48" s="365"/>
      <c r="D48" s="376"/>
      <c r="E48" s="375"/>
      <c r="F48" s="375"/>
      <c r="G48" s="375"/>
      <c r="H48" s="292"/>
      <c r="I48" s="292"/>
      <c r="J48" s="375"/>
      <c r="K48" s="101"/>
      <c r="L48" s="101"/>
      <c r="M48" s="101"/>
      <c r="N48" s="101"/>
      <c r="O48" s="286"/>
      <c r="P48" s="286"/>
      <c r="Q48" s="171"/>
      <c r="R48" s="101"/>
      <c r="S48" s="101"/>
      <c r="T48" s="101"/>
      <c r="U48" s="101"/>
      <c r="V48" s="286"/>
      <c r="W48" s="286"/>
      <c r="X48" s="375"/>
      <c r="Y48" s="319"/>
      <c r="Z48" s="319"/>
      <c r="AA48" s="319"/>
      <c r="AB48" s="319"/>
      <c r="AC48" s="286"/>
      <c r="AD48" s="286"/>
      <c r="AE48" s="319"/>
      <c r="AF48" s="319"/>
      <c r="AG48" s="319"/>
      <c r="AH48" s="101"/>
      <c r="AI48" s="101"/>
      <c r="AJ48" s="286"/>
      <c r="AK48" s="286"/>
      <c r="AL48" s="114">
        <f t="shared" si="6"/>
        <v>0</v>
      </c>
      <c r="AM48" s="104">
        <f t="shared" si="0"/>
        <v>0</v>
      </c>
      <c r="AN48" s="104">
        <f t="shared" si="1"/>
        <v>0</v>
      </c>
      <c r="AO48" s="104">
        <f t="shared" si="2"/>
        <v>0</v>
      </c>
      <c r="AP48" s="124"/>
      <c r="AQ48" s="239">
        <f t="shared" si="3"/>
      </c>
      <c r="AR48" s="239">
        <f t="shared" si="4"/>
      </c>
      <c r="AS48" s="113">
        <f>IF(ISNA(VLOOKUP(AQ48,'Decembere 2021'!$A$5:$AU$108,46,FALSE)),0,VLOOKUP(AQ48,'Decembere 2021'!$A$5:$AU$108,46,FALSE))</f>
        <v>0</v>
      </c>
      <c r="AT48" s="104">
        <f t="shared" si="5"/>
        <v>0</v>
      </c>
      <c r="AU48" s="208"/>
    </row>
    <row r="49" spans="1:47" s="12" customFormat="1" ht="31.5" customHeight="1">
      <c r="A49" s="100"/>
      <c r="B49" s="100"/>
      <c r="C49" s="355"/>
      <c r="D49" s="376"/>
      <c r="E49" s="376"/>
      <c r="F49" s="376"/>
      <c r="G49" s="376"/>
      <c r="H49" s="292"/>
      <c r="I49" s="292"/>
      <c r="J49" s="376"/>
      <c r="K49" s="101"/>
      <c r="L49" s="101"/>
      <c r="M49" s="101"/>
      <c r="N49" s="101"/>
      <c r="O49" s="286"/>
      <c r="P49" s="286"/>
      <c r="Q49" s="144"/>
      <c r="R49" s="101"/>
      <c r="S49" s="101"/>
      <c r="T49" s="101"/>
      <c r="U49" s="101"/>
      <c r="V49" s="286"/>
      <c r="W49" s="286"/>
      <c r="X49" s="376"/>
      <c r="Y49" s="319"/>
      <c r="Z49" s="319"/>
      <c r="AA49" s="319"/>
      <c r="AB49" s="319"/>
      <c r="AC49" s="286"/>
      <c r="AD49" s="286"/>
      <c r="AE49" s="319"/>
      <c r="AF49" s="319"/>
      <c r="AG49" s="319"/>
      <c r="AH49" s="101"/>
      <c r="AI49" s="101"/>
      <c r="AJ49" s="286"/>
      <c r="AK49" s="286"/>
      <c r="AL49" s="114">
        <f t="shared" si="6"/>
        <v>0</v>
      </c>
      <c r="AM49" s="104">
        <f t="shared" si="0"/>
        <v>0</v>
      </c>
      <c r="AN49" s="104">
        <f t="shared" si="1"/>
        <v>0</v>
      </c>
      <c r="AO49" s="104">
        <f t="shared" si="2"/>
        <v>0</v>
      </c>
      <c r="AP49" s="124"/>
      <c r="AQ49" s="239">
        <f t="shared" si="3"/>
      </c>
      <c r="AR49" s="239">
        <f t="shared" si="4"/>
      </c>
      <c r="AS49" s="113">
        <f>IF(ISNA(VLOOKUP(AQ49,'Decembere 2021'!$A$5:$AU$108,46,FALSE)),0,VLOOKUP(AQ49,'Decembere 2021'!$A$5:$AU$108,46,FALSE))</f>
        <v>0</v>
      </c>
      <c r="AT49" s="104">
        <f t="shared" si="5"/>
        <v>0</v>
      </c>
      <c r="AU49" s="208"/>
    </row>
    <row r="50" spans="1:47" s="13" customFormat="1" ht="31.5" customHeight="1">
      <c r="A50" s="100"/>
      <c r="B50" s="100"/>
      <c r="C50" s="365"/>
      <c r="D50" s="376"/>
      <c r="E50" s="375"/>
      <c r="F50" s="375"/>
      <c r="G50" s="375"/>
      <c r="H50" s="292"/>
      <c r="I50" s="292"/>
      <c r="J50" s="375"/>
      <c r="K50" s="101"/>
      <c r="L50" s="101"/>
      <c r="M50" s="101"/>
      <c r="N50" s="101"/>
      <c r="O50" s="286"/>
      <c r="P50" s="286"/>
      <c r="Q50" s="171"/>
      <c r="R50" s="101"/>
      <c r="S50" s="101"/>
      <c r="T50" s="101"/>
      <c r="U50" s="101"/>
      <c r="V50" s="286"/>
      <c r="W50" s="286"/>
      <c r="X50" s="375"/>
      <c r="Y50" s="319"/>
      <c r="Z50" s="319"/>
      <c r="AA50" s="319"/>
      <c r="AB50" s="319"/>
      <c r="AC50" s="286"/>
      <c r="AD50" s="286"/>
      <c r="AE50" s="319"/>
      <c r="AF50" s="319"/>
      <c r="AG50" s="319"/>
      <c r="AH50" s="101"/>
      <c r="AI50" s="101"/>
      <c r="AJ50" s="286"/>
      <c r="AK50" s="286"/>
      <c r="AL50" s="114">
        <f t="shared" si="6"/>
        <v>0</v>
      </c>
      <c r="AM50" s="104">
        <f t="shared" si="0"/>
        <v>0</v>
      </c>
      <c r="AN50" s="104">
        <f t="shared" si="1"/>
        <v>0</v>
      </c>
      <c r="AO50" s="104">
        <f t="shared" si="2"/>
        <v>0</v>
      </c>
      <c r="AP50" s="124"/>
      <c r="AQ50" s="239">
        <f t="shared" si="3"/>
      </c>
      <c r="AR50" s="239">
        <f t="shared" si="4"/>
      </c>
      <c r="AS50" s="113">
        <f>IF(ISNA(VLOOKUP(AQ50,'Decembere 2021'!$A$5:$AU$108,46,FALSE)),0,VLOOKUP(AQ50,'Decembere 2021'!$A$5:$AU$108,46,FALSE))</f>
        <v>0</v>
      </c>
      <c r="AT50" s="104">
        <f t="shared" si="5"/>
        <v>0</v>
      </c>
      <c r="AU50" s="208"/>
    </row>
    <row r="51" spans="1:47" s="12" customFormat="1" ht="31.5" customHeight="1">
      <c r="A51" s="100"/>
      <c r="B51" s="100"/>
      <c r="C51" s="355"/>
      <c r="D51" s="376"/>
      <c r="E51" s="376"/>
      <c r="F51" s="376"/>
      <c r="G51" s="376"/>
      <c r="H51" s="292"/>
      <c r="I51" s="292"/>
      <c r="J51" s="376"/>
      <c r="K51" s="101"/>
      <c r="L51" s="101"/>
      <c r="M51" s="101"/>
      <c r="N51" s="101"/>
      <c r="O51" s="286"/>
      <c r="P51" s="286"/>
      <c r="Q51" s="144"/>
      <c r="R51" s="101"/>
      <c r="S51" s="101"/>
      <c r="T51" s="101"/>
      <c r="U51" s="101"/>
      <c r="V51" s="286"/>
      <c r="W51" s="286"/>
      <c r="X51" s="376"/>
      <c r="Y51" s="319"/>
      <c r="Z51" s="319"/>
      <c r="AA51" s="319"/>
      <c r="AB51" s="319"/>
      <c r="AC51" s="286"/>
      <c r="AD51" s="286"/>
      <c r="AE51" s="319"/>
      <c r="AF51" s="319"/>
      <c r="AG51" s="319"/>
      <c r="AH51" s="101"/>
      <c r="AI51" s="101"/>
      <c r="AJ51" s="286"/>
      <c r="AK51" s="286"/>
      <c r="AL51" s="114">
        <f t="shared" si="6"/>
        <v>0</v>
      </c>
      <c r="AM51" s="104">
        <f t="shared" si="0"/>
        <v>0</v>
      </c>
      <c r="AN51" s="104">
        <f t="shared" si="1"/>
        <v>0</v>
      </c>
      <c r="AO51" s="104">
        <f t="shared" si="2"/>
        <v>0</v>
      </c>
      <c r="AP51" s="124"/>
      <c r="AQ51" s="239">
        <f t="shared" si="3"/>
      </c>
      <c r="AR51" s="239">
        <f t="shared" si="4"/>
      </c>
      <c r="AS51" s="113">
        <f>IF(ISNA(VLOOKUP(AQ51,'Decembere 2021'!$A$5:$AU$108,46,FALSE)),0,VLOOKUP(AQ51,'Decembere 2021'!$A$5:$AU$108,46,FALSE))</f>
        <v>0</v>
      </c>
      <c r="AT51" s="104">
        <f t="shared" si="5"/>
        <v>0</v>
      </c>
      <c r="AU51" s="208"/>
    </row>
    <row r="52" spans="1:47" s="13" customFormat="1" ht="31.5" customHeight="1">
      <c r="A52" s="100"/>
      <c r="B52" s="100"/>
      <c r="C52" s="365"/>
      <c r="D52" s="376"/>
      <c r="E52" s="375"/>
      <c r="F52" s="375"/>
      <c r="G52" s="375"/>
      <c r="H52" s="292"/>
      <c r="I52" s="292"/>
      <c r="J52" s="375"/>
      <c r="K52" s="101"/>
      <c r="L52" s="101"/>
      <c r="M52" s="101"/>
      <c r="N52" s="101"/>
      <c r="O52" s="286"/>
      <c r="P52" s="286"/>
      <c r="Q52" s="171"/>
      <c r="R52" s="101"/>
      <c r="S52" s="101"/>
      <c r="T52" s="101"/>
      <c r="U52" s="101"/>
      <c r="V52" s="286"/>
      <c r="W52" s="286"/>
      <c r="X52" s="375"/>
      <c r="Y52" s="319"/>
      <c r="Z52" s="319"/>
      <c r="AA52" s="319"/>
      <c r="AB52" s="319"/>
      <c r="AC52" s="286"/>
      <c r="AD52" s="286"/>
      <c r="AE52" s="319"/>
      <c r="AF52" s="319"/>
      <c r="AG52" s="319"/>
      <c r="AH52" s="101"/>
      <c r="AI52" s="101"/>
      <c r="AJ52" s="286"/>
      <c r="AK52" s="286"/>
      <c r="AL52" s="114">
        <f t="shared" si="6"/>
        <v>0</v>
      </c>
      <c r="AM52" s="104">
        <f t="shared" si="0"/>
        <v>0</v>
      </c>
      <c r="AN52" s="104">
        <f t="shared" si="1"/>
        <v>0</v>
      </c>
      <c r="AO52" s="104">
        <f t="shared" si="2"/>
        <v>0</v>
      </c>
      <c r="AP52" s="124"/>
      <c r="AQ52" s="239">
        <f t="shared" si="3"/>
      </c>
      <c r="AR52" s="239">
        <f t="shared" si="4"/>
      </c>
      <c r="AS52" s="113">
        <f>IF(ISNA(VLOOKUP(AQ52,'Decembere 2021'!$A$5:$AU$108,46,FALSE)),0,VLOOKUP(AQ52,'Decembere 2021'!$A$5:$AU$108,46,FALSE))</f>
        <v>0</v>
      </c>
      <c r="AT52" s="104">
        <f t="shared" si="5"/>
        <v>0</v>
      </c>
      <c r="AU52" s="208"/>
    </row>
    <row r="53" spans="1:47" s="12" customFormat="1" ht="31.5" customHeight="1">
      <c r="A53" s="100"/>
      <c r="B53" s="100"/>
      <c r="C53" s="355"/>
      <c r="D53" s="376"/>
      <c r="E53" s="376"/>
      <c r="F53" s="376"/>
      <c r="G53" s="376"/>
      <c r="H53" s="292"/>
      <c r="I53" s="292"/>
      <c r="J53" s="376"/>
      <c r="K53" s="101"/>
      <c r="L53" s="101"/>
      <c r="M53" s="101"/>
      <c r="N53" s="101"/>
      <c r="O53" s="286"/>
      <c r="P53" s="286"/>
      <c r="Q53" s="144"/>
      <c r="R53" s="101"/>
      <c r="S53" s="101"/>
      <c r="T53" s="101"/>
      <c r="U53" s="101"/>
      <c r="V53" s="286"/>
      <c r="W53" s="286"/>
      <c r="X53" s="376"/>
      <c r="Y53" s="319"/>
      <c r="Z53" s="319"/>
      <c r="AA53" s="319"/>
      <c r="AB53" s="319"/>
      <c r="AC53" s="286"/>
      <c r="AD53" s="286"/>
      <c r="AE53" s="319"/>
      <c r="AF53" s="319"/>
      <c r="AG53" s="319"/>
      <c r="AH53" s="101"/>
      <c r="AI53" s="101"/>
      <c r="AJ53" s="286"/>
      <c r="AK53" s="286"/>
      <c r="AL53" s="114">
        <f t="shared" si="6"/>
        <v>0</v>
      </c>
      <c r="AM53" s="104">
        <f t="shared" si="0"/>
        <v>0</v>
      </c>
      <c r="AN53" s="104">
        <f t="shared" si="1"/>
        <v>0</v>
      </c>
      <c r="AO53" s="104">
        <f t="shared" si="2"/>
        <v>0</v>
      </c>
      <c r="AP53" s="124"/>
      <c r="AQ53" s="239">
        <f t="shared" si="3"/>
      </c>
      <c r="AR53" s="239">
        <f t="shared" si="4"/>
      </c>
      <c r="AS53" s="113">
        <f>IF(ISNA(VLOOKUP(AQ53,'Decembere 2021'!$A$5:$AU$108,46,FALSE)),0,VLOOKUP(AQ53,'Decembere 2021'!$A$5:$AU$108,46,FALSE))</f>
        <v>0</v>
      </c>
      <c r="AT53" s="104">
        <f t="shared" si="5"/>
        <v>0</v>
      </c>
      <c r="AU53" s="208"/>
    </row>
    <row r="54" spans="1:47" s="13" customFormat="1" ht="31.5" customHeight="1">
      <c r="A54" s="100"/>
      <c r="B54" s="100"/>
      <c r="C54" s="365"/>
      <c r="D54" s="376"/>
      <c r="E54" s="375"/>
      <c r="F54" s="375"/>
      <c r="G54" s="375"/>
      <c r="H54" s="292"/>
      <c r="I54" s="292"/>
      <c r="J54" s="375"/>
      <c r="K54" s="101"/>
      <c r="L54" s="101"/>
      <c r="M54" s="101"/>
      <c r="N54" s="101"/>
      <c r="O54" s="286"/>
      <c r="P54" s="286"/>
      <c r="Q54" s="171"/>
      <c r="R54" s="101"/>
      <c r="S54" s="101"/>
      <c r="T54" s="101"/>
      <c r="U54" s="101"/>
      <c r="V54" s="286"/>
      <c r="W54" s="286"/>
      <c r="X54" s="375"/>
      <c r="Y54" s="319"/>
      <c r="Z54" s="319"/>
      <c r="AA54" s="319"/>
      <c r="AB54" s="319"/>
      <c r="AC54" s="286"/>
      <c r="AD54" s="286"/>
      <c r="AE54" s="319"/>
      <c r="AF54" s="319"/>
      <c r="AG54" s="319"/>
      <c r="AH54" s="101"/>
      <c r="AI54" s="101"/>
      <c r="AJ54" s="286"/>
      <c r="AK54" s="286"/>
      <c r="AL54" s="114">
        <f t="shared" si="6"/>
        <v>0</v>
      </c>
      <c r="AM54" s="104">
        <f t="shared" si="0"/>
        <v>0</v>
      </c>
      <c r="AN54" s="104">
        <f t="shared" si="1"/>
        <v>0</v>
      </c>
      <c r="AO54" s="104">
        <f t="shared" si="2"/>
        <v>0</v>
      </c>
      <c r="AP54" s="124"/>
      <c r="AQ54" s="239">
        <f t="shared" si="3"/>
      </c>
      <c r="AR54" s="239">
        <f t="shared" si="4"/>
      </c>
      <c r="AS54" s="113">
        <f>IF(ISNA(VLOOKUP(AQ54,'Decembere 2021'!$A$5:$AU$108,46,FALSE)),0,VLOOKUP(AQ54,'Decembere 2021'!$A$5:$AU$108,46,FALSE))</f>
        <v>0</v>
      </c>
      <c r="AT54" s="104">
        <f t="shared" si="5"/>
        <v>0</v>
      </c>
      <c r="AU54" s="208"/>
    </row>
    <row r="55" spans="1:47" s="12" customFormat="1" ht="31.5" customHeight="1">
      <c r="A55" s="100"/>
      <c r="B55" s="100"/>
      <c r="C55" s="355"/>
      <c r="D55" s="376"/>
      <c r="E55" s="376"/>
      <c r="F55" s="376"/>
      <c r="G55" s="376"/>
      <c r="H55" s="292"/>
      <c r="I55" s="292"/>
      <c r="J55" s="376"/>
      <c r="K55" s="101"/>
      <c r="L55" s="101"/>
      <c r="M55" s="101"/>
      <c r="N55" s="101"/>
      <c r="O55" s="286"/>
      <c r="P55" s="286"/>
      <c r="Q55" s="144"/>
      <c r="R55" s="101"/>
      <c r="S55" s="101"/>
      <c r="T55" s="101"/>
      <c r="U55" s="101"/>
      <c r="V55" s="286"/>
      <c r="W55" s="286"/>
      <c r="X55" s="376"/>
      <c r="Y55" s="319"/>
      <c r="Z55" s="319"/>
      <c r="AA55" s="319"/>
      <c r="AB55" s="319"/>
      <c r="AC55" s="286"/>
      <c r="AD55" s="286"/>
      <c r="AE55" s="319"/>
      <c r="AF55" s="319"/>
      <c r="AG55" s="319"/>
      <c r="AH55" s="101"/>
      <c r="AI55" s="101"/>
      <c r="AJ55" s="286"/>
      <c r="AK55" s="286"/>
      <c r="AL55" s="114">
        <f t="shared" si="6"/>
        <v>0</v>
      </c>
      <c r="AM55" s="104">
        <f t="shared" si="0"/>
        <v>0</v>
      </c>
      <c r="AN55" s="104">
        <f t="shared" si="1"/>
        <v>0</v>
      </c>
      <c r="AO55" s="104">
        <f t="shared" si="2"/>
        <v>0</v>
      </c>
      <c r="AP55" s="124"/>
      <c r="AQ55" s="239">
        <f t="shared" si="3"/>
      </c>
      <c r="AR55" s="239">
        <f t="shared" si="4"/>
      </c>
      <c r="AS55" s="113">
        <f>IF(ISNA(VLOOKUP(AQ55,'Decembere 2021'!$A$5:$AU$108,46,FALSE)),0,VLOOKUP(AQ55,'Decembere 2021'!$A$5:$AU$108,46,FALSE))</f>
        <v>0</v>
      </c>
      <c r="AT55" s="104">
        <f t="shared" si="5"/>
        <v>0</v>
      </c>
      <c r="AU55" s="208"/>
    </row>
    <row r="56" spans="1:47" s="13" customFormat="1" ht="31.5" customHeight="1">
      <c r="A56" s="100"/>
      <c r="B56" s="100"/>
      <c r="C56" s="365"/>
      <c r="D56" s="376"/>
      <c r="E56" s="375"/>
      <c r="F56" s="375"/>
      <c r="G56" s="375"/>
      <c r="H56" s="292"/>
      <c r="I56" s="292"/>
      <c r="J56" s="375"/>
      <c r="K56" s="101"/>
      <c r="L56" s="101"/>
      <c r="M56" s="101"/>
      <c r="N56" s="101"/>
      <c r="O56" s="286"/>
      <c r="P56" s="286"/>
      <c r="Q56" s="171"/>
      <c r="R56" s="101"/>
      <c r="S56" s="101"/>
      <c r="T56" s="101"/>
      <c r="U56" s="101"/>
      <c r="V56" s="286"/>
      <c r="W56" s="286"/>
      <c r="X56" s="375"/>
      <c r="Y56" s="319"/>
      <c r="Z56" s="319"/>
      <c r="AA56" s="319"/>
      <c r="AB56" s="319"/>
      <c r="AC56" s="286"/>
      <c r="AD56" s="286"/>
      <c r="AE56" s="319"/>
      <c r="AF56" s="319"/>
      <c r="AG56" s="319"/>
      <c r="AH56" s="101"/>
      <c r="AI56" s="101"/>
      <c r="AJ56" s="286"/>
      <c r="AK56" s="286"/>
      <c r="AL56" s="114">
        <f t="shared" si="6"/>
        <v>0</v>
      </c>
      <c r="AM56" s="104">
        <f t="shared" si="0"/>
        <v>0</v>
      </c>
      <c r="AN56" s="104">
        <f t="shared" si="1"/>
        <v>0</v>
      </c>
      <c r="AO56" s="104">
        <f t="shared" si="2"/>
        <v>0</v>
      </c>
      <c r="AP56" s="124"/>
      <c r="AQ56" s="239">
        <f t="shared" si="3"/>
      </c>
      <c r="AR56" s="239">
        <f t="shared" si="4"/>
      </c>
      <c r="AS56" s="113">
        <f>IF(ISNA(VLOOKUP(AQ56,'Decembere 2021'!$A$5:$AU$108,46,FALSE)),0,VLOOKUP(AQ56,'Decembere 2021'!$A$5:$AU$108,46,FALSE))</f>
        <v>0</v>
      </c>
      <c r="AT56" s="104">
        <f t="shared" si="5"/>
        <v>0</v>
      </c>
      <c r="AU56" s="208"/>
    </row>
    <row r="57" spans="1:47" s="12" customFormat="1" ht="31.5" customHeight="1">
      <c r="A57" s="100"/>
      <c r="B57" s="100"/>
      <c r="C57" s="355"/>
      <c r="D57" s="376"/>
      <c r="E57" s="376"/>
      <c r="F57" s="376"/>
      <c r="G57" s="376"/>
      <c r="H57" s="292"/>
      <c r="I57" s="292"/>
      <c r="J57" s="376"/>
      <c r="K57" s="101"/>
      <c r="L57" s="101"/>
      <c r="M57" s="101"/>
      <c r="N57" s="101"/>
      <c r="O57" s="286"/>
      <c r="P57" s="286"/>
      <c r="Q57" s="144"/>
      <c r="R57" s="101"/>
      <c r="S57" s="101"/>
      <c r="T57" s="101"/>
      <c r="U57" s="101"/>
      <c r="V57" s="286"/>
      <c r="W57" s="286"/>
      <c r="X57" s="376"/>
      <c r="Y57" s="319"/>
      <c r="Z57" s="319"/>
      <c r="AA57" s="319"/>
      <c r="AB57" s="319"/>
      <c r="AC57" s="286"/>
      <c r="AD57" s="286"/>
      <c r="AE57" s="319"/>
      <c r="AF57" s="319"/>
      <c r="AG57" s="319"/>
      <c r="AH57" s="101"/>
      <c r="AI57" s="101"/>
      <c r="AJ57" s="286"/>
      <c r="AK57" s="286"/>
      <c r="AL57" s="114">
        <f t="shared" si="6"/>
        <v>0</v>
      </c>
      <c r="AM57" s="104">
        <f t="shared" si="0"/>
        <v>0</v>
      </c>
      <c r="AN57" s="104">
        <f t="shared" si="1"/>
        <v>0</v>
      </c>
      <c r="AO57" s="104">
        <f t="shared" si="2"/>
        <v>0</v>
      </c>
      <c r="AP57" s="124"/>
      <c r="AQ57" s="239">
        <f t="shared" si="3"/>
      </c>
      <c r="AR57" s="239">
        <f t="shared" si="4"/>
      </c>
      <c r="AS57" s="113">
        <f>IF(ISNA(VLOOKUP(AQ57,'Decembere 2021'!$A$5:$AU$108,46,FALSE)),0,VLOOKUP(AQ57,'Decembere 2021'!$A$5:$AU$108,46,FALSE))</f>
        <v>0</v>
      </c>
      <c r="AT57" s="104">
        <f t="shared" si="5"/>
        <v>0</v>
      </c>
      <c r="AU57" s="208"/>
    </row>
    <row r="58" spans="1:47" s="13" customFormat="1" ht="31.5" customHeight="1">
      <c r="A58" s="100"/>
      <c r="B58" s="100"/>
      <c r="C58" s="365"/>
      <c r="D58" s="376"/>
      <c r="E58" s="375"/>
      <c r="F58" s="375"/>
      <c r="G58" s="375"/>
      <c r="H58" s="292"/>
      <c r="I58" s="292"/>
      <c r="J58" s="375"/>
      <c r="K58" s="101"/>
      <c r="L58" s="101"/>
      <c r="M58" s="101"/>
      <c r="N58" s="101"/>
      <c r="O58" s="286"/>
      <c r="P58" s="286"/>
      <c r="Q58" s="171"/>
      <c r="R58" s="101"/>
      <c r="S58" s="101"/>
      <c r="T58" s="101"/>
      <c r="U58" s="101"/>
      <c r="V58" s="286"/>
      <c r="W58" s="286"/>
      <c r="X58" s="375"/>
      <c r="Y58" s="319"/>
      <c r="Z58" s="319"/>
      <c r="AA58" s="319"/>
      <c r="AB58" s="319"/>
      <c r="AC58" s="286"/>
      <c r="AD58" s="286"/>
      <c r="AE58" s="319"/>
      <c r="AF58" s="319"/>
      <c r="AG58" s="319"/>
      <c r="AH58" s="101"/>
      <c r="AI58" s="101"/>
      <c r="AJ58" s="286"/>
      <c r="AK58" s="286"/>
      <c r="AL58" s="114">
        <f t="shared" si="6"/>
        <v>0</v>
      </c>
      <c r="AM58" s="104">
        <f t="shared" si="0"/>
        <v>0</v>
      </c>
      <c r="AN58" s="104">
        <f t="shared" si="1"/>
        <v>0</v>
      </c>
      <c r="AO58" s="104">
        <f t="shared" si="2"/>
        <v>0</v>
      </c>
      <c r="AP58" s="124"/>
      <c r="AQ58" s="239">
        <f t="shared" si="3"/>
      </c>
      <c r="AR58" s="239">
        <f t="shared" si="4"/>
      </c>
      <c r="AS58" s="113">
        <f>IF(ISNA(VLOOKUP(AQ58,'Decembere 2021'!$A$5:$AU$108,46,FALSE)),0,VLOOKUP(AQ58,'Decembere 2021'!$A$5:$AU$108,46,FALSE))</f>
        <v>0</v>
      </c>
      <c r="AT58" s="104">
        <f t="shared" si="5"/>
        <v>0</v>
      </c>
      <c r="AU58" s="208"/>
    </row>
    <row r="59" spans="1:47" s="12" customFormat="1" ht="31.5" customHeight="1">
      <c r="A59" s="100"/>
      <c r="B59" s="100"/>
      <c r="C59" s="355"/>
      <c r="D59" s="376"/>
      <c r="E59" s="376"/>
      <c r="F59" s="376"/>
      <c r="G59" s="376"/>
      <c r="H59" s="292"/>
      <c r="I59" s="292"/>
      <c r="J59" s="376"/>
      <c r="K59" s="101"/>
      <c r="L59" s="101"/>
      <c r="M59" s="101"/>
      <c r="N59" s="101"/>
      <c r="O59" s="286"/>
      <c r="P59" s="286"/>
      <c r="Q59" s="144"/>
      <c r="R59" s="101"/>
      <c r="S59" s="101"/>
      <c r="T59" s="101"/>
      <c r="U59" s="101"/>
      <c r="V59" s="286"/>
      <c r="W59" s="286"/>
      <c r="X59" s="376"/>
      <c r="Y59" s="319"/>
      <c r="Z59" s="319"/>
      <c r="AA59" s="319"/>
      <c r="AB59" s="319"/>
      <c r="AC59" s="286"/>
      <c r="AD59" s="286"/>
      <c r="AE59" s="319"/>
      <c r="AF59" s="319"/>
      <c r="AG59" s="319"/>
      <c r="AH59" s="101"/>
      <c r="AI59" s="101"/>
      <c r="AJ59" s="286"/>
      <c r="AK59" s="286"/>
      <c r="AL59" s="114">
        <f t="shared" si="6"/>
        <v>0</v>
      </c>
      <c r="AM59" s="104">
        <f t="shared" si="0"/>
        <v>0</v>
      </c>
      <c r="AN59" s="104">
        <f t="shared" si="1"/>
        <v>0</v>
      </c>
      <c r="AO59" s="104">
        <f t="shared" si="2"/>
        <v>0</v>
      </c>
      <c r="AP59" s="124"/>
      <c r="AQ59" s="239">
        <f t="shared" si="3"/>
      </c>
      <c r="AR59" s="239">
        <f t="shared" si="4"/>
      </c>
      <c r="AS59" s="113">
        <f>IF(ISNA(VLOOKUP(AQ59,'Decembere 2021'!$A$5:$AU$108,46,FALSE)),0,VLOOKUP(AQ59,'Decembere 2021'!$A$5:$AU$108,46,FALSE))</f>
        <v>0</v>
      </c>
      <c r="AT59" s="104">
        <f t="shared" si="5"/>
        <v>0</v>
      </c>
      <c r="AU59" s="208"/>
    </row>
    <row r="60" spans="1:47" s="13" customFormat="1" ht="31.5" customHeight="1">
      <c r="A60" s="100"/>
      <c r="B60" s="100"/>
      <c r="C60" s="365"/>
      <c r="D60" s="376"/>
      <c r="E60" s="375"/>
      <c r="F60" s="375"/>
      <c r="G60" s="375"/>
      <c r="H60" s="292"/>
      <c r="I60" s="292"/>
      <c r="J60" s="375"/>
      <c r="K60" s="101"/>
      <c r="L60" s="101"/>
      <c r="M60" s="101"/>
      <c r="N60" s="101"/>
      <c r="O60" s="286"/>
      <c r="P60" s="286"/>
      <c r="Q60" s="171"/>
      <c r="R60" s="101"/>
      <c r="S60" s="101"/>
      <c r="T60" s="101"/>
      <c r="U60" s="101"/>
      <c r="V60" s="286"/>
      <c r="W60" s="286"/>
      <c r="X60" s="375"/>
      <c r="Y60" s="319"/>
      <c r="Z60" s="319"/>
      <c r="AA60" s="319"/>
      <c r="AB60" s="319"/>
      <c r="AC60" s="286"/>
      <c r="AD60" s="286"/>
      <c r="AE60" s="319"/>
      <c r="AF60" s="319"/>
      <c r="AG60" s="319"/>
      <c r="AH60" s="101"/>
      <c r="AI60" s="101"/>
      <c r="AJ60" s="286"/>
      <c r="AK60" s="286"/>
      <c r="AL60" s="114">
        <f t="shared" si="6"/>
        <v>0</v>
      </c>
      <c r="AM60" s="104">
        <f t="shared" si="0"/>
        <v>0</v>
      </c>
      <c r="AN60" s="104">
        <f t="shared" si="1"/>
        <v>0</v>
      </c>
      <c r="AO60" s="104">
        <f t="shared" si="2"/>
        <v>0</v>
      </c>
      <c r="AP60" s="124"/>
      <c r="AQ60" s="239">
        <f aca="true" t="shared" si="7" ref="AQ60:AQ91">IF(A60="","",A60)</f>
      </c>
      <c r="AR60" s="239">
        <f aca="true" t="shared" si="8" ref="AR60:AR91">IF(B60="","",B60)</f>
      </c>
      <c r="AS60" s="113">
        <f>IF(ISNA(VLOOKUP(AQ60,'Decembere 2021'!$A$5:$AU$108,46,FALSE)),0,VLOOKUP(AQ60,'Decembere 2021'!$A$5:$AU$108,46,FALSE))</f>
        <v>0</v>
      </c>
      <c r="AT60" s="104">
        <f t="shared" si="5"/>
        <v>0</v>
      </c>
      <c r="AU60" s="208"/>
    </row>
    <row r="61" spans="1:47" s="12" customFormat="1" ht="31.5" customHeight="1">
      <c r="A61" s="100"/>
      <c r="B61" s="100"/>
      <c r="C61" s="355"/>
      <c r="D61" s="376"/>
      <c r="E61" s="376"/>
      <c r="F61" s="376"/>
      <c r="G61" s="376"/>
      <c r="H61" s="292"/>
      <c r="I61" s="292"/>
      <c r="J61" s="376"/>
      <c r="K61" s="101"/>
      <c r="L61" s="101"/>
      <c r="M61" s="101"/>
      <c r="N61" s="101"/>
      <c r="O61" s="286"/>
      <c r="P61" s="286"/>
      <c r="Q61" s="144"/>
      <c r="R61" s="101"/>
      <c r="S61" s="101"/>
      <c r="T61" s="101"/>
      <c r="U61" s="101"/>
      <c r="V61" s="286"/>
      <c r="W61" s="286"/>
      <c r="X61" s="376"/>
      <c r="Y61" s="319"/>
      <c r="Z61" s="319"/>
      <c r="AA61" s="319"/>
      <c r="AB61" s="319"/>
      <c r="AC61" s="286"/>
      <c r="AD61" s="286"/>
      <c r="AE61" s="319"/>
      <c r="AF61" s="319"/>
      <c r="AG61" s="319"/>
      <c r="AH61" s="101"/>
      <c r="AI61" s="101"/>
      <c r="AJ61" s="286"/>
      <c r="AK61" s="286"/>
      <c r="AL61" s="114">
        <f t="shared" si="6"/>
        <v>0</v>
      </c>
      <c r="AM61" s="104">
        <f t="shared" si="0"/>
        <v>0</v>
      </c>
      <c r="AN61" s="104">
        <f t="shared" si="1"/>
        <v>0</v>
      </c>
      <c r="AO61" s="104">
        <f t="shared" si="2"/>
        <v>0</v>
      </c>
      <c r="AP61" s="124"/>
      <c r="AQ61" s="239">
        <f t="shared" si="7"/>
      </c>
      <c r="AR61" s="239">
        <f t="shared" si="8"/>
      </c>
      <c r="AS61" s="113">
        <f>IF(ISNA(VLOOKUP(AQ61,'Decembere 2021'!$A$5:$AU$108,46,FALSE)),0,VLOOKUP(AQ61,'Decembere 2021'!$A$5:$AU$108,46,FALSE))</f>
        <v>0</v>
      </c>
      <c r="AT61" s="104">
        <f t="shared" si="5"/>
        <v>0</v>
      </c>
      <c r="AU61" s="208"/>
    </row>
    <row r="62" spans="1:47" s="13" customFormat="1" ht="31.5" customHeight="1">
      <c r="A62" s="100"/>
      <c r="B62" s="100"/>
      <c r="C62" s="365"/>
      <c r="D62" s="376"/>
      <c r="E62" s="375"/>
      <c r="F62" s="375"/>
      <c r="G62" s="375"/>
      <c r="H62" s="292"/>
      <c r="I62" s="292"/>
      <c r="J62" s="375"/>
      <c r="K62" s="101"/>
      <c r="L62" s="101"/>
      <c r="M62" s="101"/>
      <c r="N62" s="101"/>
      <c r="O62" s="286"/>
      <c r="P62" s="286"/>
      <c r="Q62" s="171"/>
      <c r="R62" s="101"/>
      <c r="S62" s="101"/>
      <c r="T62" s="101"/>
      <c r="U62" s="101"/>
      <c r="V62" s="286"/>
      <c r="W62" s="286"/>
      <c r="X62" s="375"/>
      <c r="Y62" s="319"/>
      <c r="Z62" s="319"/>
      <c r="AA62" s="319"/>
      <c r="AB62" s="319"/>
      <c r="AC62" s="286"/>
      <c r="AD62" s="286"/>
      <c r="AE62" s="319"/>
      <c r="AF62" s="319"/>
      <c r="AG62" s="319"/>
      <c r="AH62" s="101"/>
      <c r="AI62" s="101"/>
      <c r="AJ62" s="286"/>
      <c r="AK62" s="286"/>
      <c r="AL62" s="114">
        <f t="shared" si="6"/>
        <v>0</v>
      </c>
      <c r="AM62" s="104">
        <f t="shared" si="0"/>
        <v>0</v>
      </c>
      <c r="AN62" s="104">
        <f t="shared" si="1"/>
        <v>0</v>
      </c>
      <c r="AO62" s="104">
        <f t="shared" si="2"/>
        <v>0</v>
      </c>
      <c r="AP62" s="124"/>
      <c r="AQ62" s="239">
        <f t="shared" si="7"/>
      </c>
      <c r="AR62" s="239">
        <f t="shared" si="8"/>
      </c>
      <c r="AS62" s="113">
        <f>IF(ISNA(VLOOKUP(AQ62,'Decembere 2021'!$A$5:$AU$108,46,FALSE)),0,VLOOKUP(AQ62,'Decembere 2021'!$A$5:$AU$108,46,FALSE))</f>
        <v>0</v>
      </c>
      <c r="AT62" s="104">
        <f t="shared" si="5"/>
        <v>0</v>
      </c>
      <c r="AU62" s="208"/>
    </row>
    <row r="63" spans="1:47" s="12" customFormat="1" ht="31.5" customHeight="1">
      <c r="A63" s="100"/>
      <c r="B63" s="100"/>
      <c r="C63" s="355"/>
      <c r="D63" s="376"/>
      <c r="E63" s="376"/>
      <c r="F63" s="376"/>
      <c r="G63" s="376"/>
      <c r="H63" s="292"/>
      <c r="I63" s="292"/>
      <c r="J63" s="376"/>
      <c r="K63" s="101"/>
      <c r="L63" s="101"/>
      <c r="M63" s="101"/>
      <c r="N63" s="101"/>
      <c r="O63" s="286"/>
      <c r="P63" s="286"/>
      <c r="Q63" s="144"/>
      <c r="R63" s="101"/>
      <c r="S63" s="101"/>
      <c r="T63" s="101"/>
      <c r="U63" s="101"/>
      <c r="V63" s="286"/>
      <c r="W63" s="286"/>
      <c r="X63" s="376"/>
      <c r="Y63" s="319"/>
      <c r="Z63" s="319"/>
      <c r="AA63" s="319"/>
      <c r="AB63" s="319"/>
      <c r="AC63" s="286"/>
      <c r="AD63" s="286"/>
      <c r="AE63" s="319"/>
      <c r="AF63" s="319"/>
      <c r="AG63" s="319"/>
      <c r="AH63" s="101"/>
      <c r="AI63" s="101"/>
      <c r="AJ63" s="286"/>
      <c r="AK63" s="286"/>
      <c r="AL63" s="114">
        <f t="shared" si="6"/>
        <v>0</v>
      </c>
      <c r="AM63" s="104">
        <f t="shared" si="0"/>
        <v>0</v>
      </c>
      <c r="AN63" s="104">
        <f t="shared" si="1"/>
        <v>0</v>
      </c>
      <c r="AO63" s="104">
        <f t="shared" si="2"/>
        <v>0</v>
      </c>
      <c r="AP63" s="124"/>
      <c r="AQ63" s="239">
        <f t="shared" si="7"/>
      </c>
      <c r="AR63" s="239">
        <f t="shared" si="8"/>
      </c>
      <c r="AS63" s="113">
        <f>IF(ISNA(VLOOKUP(AQ63,'Decembere 2021'!$A$5:$AU$108,46,FALSE)),0,VLOOKUP(AQ63,'Decembere 2021'!$A$5:$AU$108,46,FALSE))</f>
        <v>0</v>
      </c>
      <c r="AT63" s="104">
        <f t="shared" si="5"/>
        <v>0</v>
      </c>
      <c r="AU63" s="208"/>
    </row>
    <row r="64" spans="1:47" s="13" customFormat="1" ht="31.5" customHeight="1">
      <c r="A64" s="100"/>
      <c r="B64" s="100"/>
      <c r="C64" s="365"/>
      <c r="D64" s="376"/>
      <c r="E64" s="375"/>
      <c r="F64" s="375"/>
      <c r="G64" s="375"/>
      <c r="H64" s="292"/>
      <c r="I64" s="292"/>
      <c r="J64" s="375"/>
      <c r="K64" s="101"/>
      <c r="L64" s="101"/>
      <c r="M64" s="101"/>
      <c r="N64" s="101"/>
      <c r="O64" s="286"/>
      <c r="P64" s="286"/>
      <c r="Q64" s="171"/>
      <c r="R64" s="101"/>
      <c r="S64" s="101"/>
      <c r="T64" s="101"/>
      <c r="U64" s="101"/>
      <c r="V64" s="286"/>
      <c r="W64" s="286"/>
      <c r="X64" s="375"/>
      <c r="Y64" s="319"/>
      <c r="Z64" s="319"/>
      <c r="AA64" s="319"/>
      <c r="AB64" s="319"/>
      <c r="AC64" s="286"/>
      <c r="AD64" s="286"/>
      <c r="AE64" s="319"/>
      <c r="AF64" s="319"/>
      <c r="AG64" s="319"/>
      <c r="AH64" s="101"/>
      <c r="AI64" s="101"/>
      <c r="AJ64" s="286"/>
      <c r="AK64" s="286"/>
      <c r="AL64" s="114">
        <f t="shared" si="6"/>
        <v>0</v>
      </c>
      <c r="AM64" s="104">
        <f t="shared" si="0"/>
        <v>0</v>
      </c>
      <c r="AN64" s="104">
        <f t="shared" si="1"/>
        <v>0</v>
      </c>
      <c r="AO64" s="104">
        <f t="shared" si="2"/>
        <v>0</v>
      </c>
      <c r="AP64" s="124"/>
      <c r="AQ64" s="239">
        <f t="shared" si="7"/>
      </c>
      <c r="AR64" s="239">
        <f t="shared" si="8"/>
      </c>
      <c r="AS64" s="113">
        <f>IF(ISNA(VLOOKUP(AQ64,'Decembere 2021'!$A$5:$AU$108,46,FALSE)),0,VLOOKUP(AQ64,'Decembere 2021'!$A$5:$AU$108,46,FALSE))</f>
        <v>0</v>
      </c>
      <c r="AT64" s="104">
        <f t="shared" si="5"/>
        <v>0</v>
      </c>
      <c r="AU64" s="208"/>
    </row>
    <row r="65" spans="1:47" s="12" customFormat="1" ht="31.5" customHeight="1">
      <c r="A65" s="100"/>
      <c r="B65" s="100"/>
      <c r="C65" s="355"/>
      <c r="D65" s="376"/>
      <c r="E65" s="376"/>
      <c r="F65" s="376"/>
      <c r="G65" s="376"/>
      <c r="H65" s="292"/>
      <c r="I65" s="292"/>
      <c r="J65" s="376"/>
      <c r="K65" s="101"/>
      <c r="L65" s="101"/>
      <c r="M65" s="101"/>
      <c r="N65" s="101"/>
      <c r="O65" s="286"/>
      <c r="P65" s="286"/>
      <c r="Q65" s="144"/>
      <c r="R65" s="101"/>
      <c r="S65" s="101"/>
      <c r="T65" s="101"/>
      <c r="U65" s="101"/>
      <c r="V65" s="286"/>
      <c r="W65" s="286"/>
      <c r="X65" s="376"/>
      <c r="Y65" s="319"/>
      <c r="Z65" s="319"/>
      <c r="AA65" s="319"/>
      <c r="AB65" s="319"/>
      <c r="AC65" s="286"/>
      <c r="AD65" s="286"/>
      <c r="AE65" s="319"/>
      <c r="AF65" s="319"/>
      <c r="AG65" s="319"/>
      <c r="AH65" s="101"/>
      <c r="AI65" s="101"/>
      <c r="AJ65" s="286"/>
      <c r="AK65" s="286"/>
      <c r="AL65" s="114">
        <f t="shared" si="6"/>
        <v>0</v>
      </c>
      <c r="AM65" s="104">
        <f t="shared" si="0"/>
        <v>0</v>
      </c>
      <c r="AN65" s="104">
        <f t="shared" si="1"/>
        <v>0</v>
      </c>
      <c r="AO65" s="104">
        <f t="shared" si="2"/>
        <v>0</v>
      </c>
      <c r="AP65" s="124"/>
      <c r="AQ65" s="239">
        <f t="shared" si="7"/>
      </c>
      <c r="AR65" s="239">
        <f t="shared" si="8"/>
      </c>
      <c r="AS65" s="113">
        <f>IF(ISNA(VLOOKUP(AQ65,'Decembere 2021'!$A$5:$AU$108,46,FALSE)),0,VLOOKUP(AQ65,'Decembere 2021'!$A$5:$AU$108,46,FALSE))</f>
        <v>0</v>
      </c>
      <c r="AT65" s="104">
        <f t="shared" si="5"/>
        <v>0</v>
      </c>
      <c r="AU65" s="208"/>
    </row>
    <row r="66" spans="1:47" s="13" customFormat="1" ht="31.5" customHeight="1">
      <c r="A66" s="100"/>
      <c r="B66" s="100"/>
      <c r="C66" s="365"/>
      <c r="D66" s="376"/>
      <c r="E66" s="375"/>
      <c r="F66" s="375"/>
      <c r="G66" s="375"/>
      <c r="H66" s="292"/>
      <c r="I66" s="292"/>
      <c r="J66" s="375"/>
      <c r="K66" s="101"/>
      <c r="L66" s="101"/>
      <c r="M66" s="101"/>
      <c r="N66" s="101"/>
      <c r="O66" s="286"/>
      <c r="P66" s="286"/>
      <c r="Q66" s="171"/>
      <c r="R66" s="101"/>
      <c r="S66" s="101"/>
      <c r="T66" s="101"/>
      <c r="U66" s="101"/>
      <c r="V66" s="286"/>
      <c r="W66" s="286"/>
      <c r="X66" s="375"/>
      <c r="Y66" s="319"/>
      <c r="Z66" s="319"/>
      <c r="AA66" s="319"/>
      <c r="AB66" s="319"/>
      <c r="AC66" s="286"/>
      <c r="AD66" s="286"/>
      <c r="AE66" s="319"/>
      <c r="AF66" s="319"/>
      <c r="AG66" s="319"/>
      <c r="AH66" s="101"/>
      <c r="AI66" s="101"/>
      <c r="AJ66" s="286"/>
      <c r="AK66" s="286"/>
      <c r="AL66" s="114">
        <f t="shared" si="6"/>
        <v>0</v>
      </c>
      <c r="AM66" s="104">
        <f t="shared" si="0"/>
        <v>0</v>
      </c>
      <c r="AN66" s="104">
        <f t="shared" si="1"/>
        <v>0</v>
      </c>
      <c r="AO66" s="104">
        <f t="shared" si="2"/>
        <v>0</v>
      </c>
      <c r="AP66" s="124"/>
      <c r="AQ66" s="239">
        <f t="shared" si="7"/>
      </c>
      <c r="AR66" s="239">
        <f t="shared" si="8"/>
      </c>
      <c r="AS66" s="113">
        <f>IF(ISNA(VLOOKUP(AQ66,'Decembere 2021'!$A$5:$AU$108,46,FALSE)),0,VLOOKUP(AQ66,'Decembere 2021'!$A$5:$AU$108,46,FALSE))</f>
        <v>0</v>
      </c>
      <c r="AT66" s="104">
        <f t="shared" si="5"/>
        <v>0</v>
      </c>
      <c r="AU66" s="208"/>
    </row>
    <row r="67" spans="1:47" s="12" customFormat="1" ht="31.5" customHeight="1">
      <c r="A67" s="100"/>
      <c r="B67" s="100"/>
      <c r="C67" s="355"/>
      <c r="D67" s="376"/>
      <c r="E67" s="376"/>
      <c r="F67" s="376"/>
      <c r="G67" s="376"/>
      <c r="H67" s="292"/>
      <c r="I67" s="292"/>
      <c r="J67" s="376"/>
      <c r="K67" s="101"/>
      <c r="L67" s="101"/>
      <c r="M67" s="101"/>
      <c r="N67" s="101"/>
      <c r="O67" s="286"/>
      <c r="P67" s="286"/>
      <c r="Q67" s="144"/>
      <c r="R67" s="101"/>
      <c r="S67" s="101"/>
      <c r="T67" s="101"/>
      <c r="U67" s="101"/>
      <c r="V67" s="286"/>
      <c r="W67" s="286"/>
      <c r="X67" s="376"/>
      <c r="Y67" s="319"/>
      <c r="Z67" s="319"/>
      <c r="AA67" s="319"/>
      <c r="AB67" s="319"/>
      <c r="AC67" s="286"/>
      <c r="AD67" s="286"/>
      <c r="AE67" s="319"/>
      <c r="AF67" s="319"/>
      <c r="AG67" s="319"/>
      <c r="AH67" s="101"/>
      <c r="AI67" s="101"/>
      <c r="AJ67" s="286"/>
      <c r="AK67" s="286"/>
      <c r="AL67" s="114">
        <f t="shared" si="6"/>
        <v>0</v>
      </c>
      <c r="AM67" s="104">
        <f t="shared" si="0"/>
        <v>0</v>
      </c>
      <c r="AN67" s="104">
        <f t="shared" si="1"/>
        <v>0</v>
      </c>
      <c r="AO67" s="104">
        <f t="shared" si="2"/>
        <v>0</v>
      </c>
      <c r="AP67" s="124"/>
      <c r="AQ67" s="239">
        <f t="shared" si="7"/>
      </c>
      <c r="AR67" s="239">
        <f t="shared" si="8"/>
      </c>
      <c r="AS67" s="113">
        <f>IF(ISNA(VLOOKUP(AQ67,'Decembere 2021'!$A$5:$AU$108,46,FALSE)),0,VLOOKUP(AQ67,'Decembere 2021'!$A$5:$AU$108,46,FALSE))</f>
        <v>0</v>
      </c>
      <c r="AT67" s="104">
        <f t="shared" si="5"/>
        <v>0</v>
      </c>
      <c r="AU67" s="208"/>
    </row>
    <row r="68" spans="1:47" s="13" customFormat="1" ht="31.5" customHeight="1">
      <c r="A68" s="100"/>
      <c r="B68" s="100"/>
      <c r="C68" s="365"/>
      <c r="D68" s="376"/>
      <c r="E68" s="375"/>
      <c r="F68" s="375"/>
      <c r="G68" s="375"/>
      <c r="H68" s="292"/>
      <c r="I68" s="292"/>
      <c r="J68" s="375"/>
      <c r="K68" s="101"/>
      <c r="L68" s="101"/>
      <c r="M68" s="101"/>
      <c r="N68" s="101"/>
      <c r="O68" s="286"/>
      <c r="P68" s="286"/>
      <c r="Q68" s="171"/>
      <c r="R68" s="101"/>
      <c r="S68" s="101"/>
      <c r="T68" s="101"/>
      <c r="U68" s="101"/>
      <c r="V68" s="286"/>
      <c r="W68" s="286"/>
      <c r="X68" s="375"/>
      <c r="Y68" s="319"/>
      <c r="Z68" s="319"/>
      <c r="AA68" s="319"/>
      <c r="AB68" s="319"/>
      <c r="AC68" s="286"/>
      <c r="AD68" s="286"/>
      <c r="AE68" s="319"/>
      <c r="AF68" s="319"/>
      <c r="AG68" s="319"/>
      <c r="AH68" s="101"/>
      <c r="AI68" s="101"/>
      <c r="AJ68" s="286"/>
      <c r="AK68" s="286"/>
      <c r="AL68" s="114">
        <f t="shared" si="6"/>
        <v>0</v>
      </c>
      <c r="AM68" s="104">
        <f t="shared" si="0"/>
        <v>0</v>
      </c>
      <c r="AN68" s="104">
        <f t="shared" si="1"/>
        <v>0</v>
      </c>
      <c r="AO68" s="104">
        <f t="shared" si="2"/>
        <v>0</v>
      </c>
      <c r="AP68" s="124"/>
      <c r="AQ68" s="239">
        <f t="shared" si="7"/>
      </c>
      <c r="AR68" s="239">
        <f t="shared" si="8"/>
      </c>
      <c r="AS68" s="113">
        <f>IF(ISNA(VLOOKUP(AQ68,'Decembere 2021'!$A$5:$AU$108,46,FALSE)),0,VLOOKUP(AQ68,'Decembere 2021'!$A$5:$AU$108,46,FALSE))</f>
        <v>0</v>
      </c>
      <c r="AT68" s="104">
        <f t="shared" si="5"/>
        <v>0</v>
      </c>
      <c r="AU68" s="208"/>
    </row>
    <row r="69" spans="1:47" s="12" customFormat="1" ht="31.5" customHeight="1">
      <c r="A69" s="100"/>
      <c r="B69" s="100"/>
      <c r="C69" s="355"/>
      <c r="D69" s="376"/>
      <c r="E69" s="376"/>
      <c r="F69" s="376"/>
      <c r="G69" s="376"/>
      <c r="H69" s="292"/>
      <c r="I69" s="292"/>
      <c r="J69" s="376"/>
      <c r="K69" s="101"/>
      <c r="L69" s="101"/>
      <c r="M69" s="101"/>
      <c r="N69" s="101"/>
      <c r="O69" s="286"/>
      <c r="P69" s="286"/>
      <c r="Q69" s="144"/>
      <c r="R69" s="101"/>
      <c r="S69" s="101"/>
      <c r="T69" s="101"/>
      <c r="U69" s="101"/>
      <c r="V69" s="286"/>
      <c r="W69" s="286"/>
      <c r="X69" s="376"/>
      <c r="Y69" s="319"/>
      <c r="Z69" s="319"/>
      <c r="AA69" s="319"/>
      <c r="AB69" s="319"/>
      <c r="AC69" s="286"/>
      <c r="AD69" s="286"/>
      <c r="AE69" s="319"/>
      <c r="AF69" s="319"/>
      <c r="AG69" s="319"/>
      <c r="AH69" s="101"/>
      <c r="AI69" s="101"/>
      <c r="AJ69" s="286"/>
      <c r="AK69" s="286"/>
      <c r="AL69" s="114">
        <f t="shared" si="6"/>
        <v>0</v>
      </c>
      <c r="AM69" s="104">
        <f aca="true" t="shared" si="9" ref="AM69:AN108">SUM(H69+O69+V69+AC69+AJ69)</f>
        <v>0</v>
      </c>
      <c r="AN69" s="104">
        <f t="shared" si="9"/>
        <v>0</v>
      </c>
      <c r="AO69" s="104">
        <f aca="true" t="shared" si="10" ref="AO69:AO108">AM69-AN69</f>
        <v>0</v>
      </c>
      <c r="AP69" s="124"/>
      <c r="AQ69" s="239">
        <f t="shared" si="7"/>
      </c>
      <c r="AR69" s="239">
        <f t="shared" si="8"/>
      </c>
      <c r="AS69" s="113">
        <f>IF(ISNA(VLOOKUP(AQ69,'Decembere 2021'!$A$5:$AU$108,46,FALSE)),0,VLOOKUP(AQ69,'Decembere 2021'!$A$5:$AU$108,46,FALSE))</f>
        <v>0</v>
      </c>
      <c r="AT69" s="104">
        <f aca="true" t="shared" si="11" ref="AT69:AT108">AS69+AO69</f>
        <v>0</v>
      </c>
      <c r="AU69" s="208"/>
    </row>
    <row r="70" spans="1:47" s="13" customFormat="1" ht="31.5" customHeight="1">
      <c r="A70" s="100"/>
      <c r="B70" s="100"/>
      <c r="C70" s="365"/>
      <c r="D70" s="376"/>
      <c r="E70" s="375"/>
      <c r="F70" s="375"/>
      <c r="G70" s="375"/>
      <c r="H70" s="292"/>
      <c r="I70" s="292"/>
      <c r="J70" s="375"/>
      <c r="K70" s="101"/>
      <c r="L70" s="101"/>
      <c r="M70" s="101"/>
      <c r="N70" s="101"/>
      <c r="O70" s="286"/>
      <c r="P70" s="286"/>
      <c r="Q70" s="171"/>
      <c r="R70" s="101"/>
      <c r="S70" s="101"/>
      <c r="T70" s="101"/>
      <c r="U70" s="101"/>
      <c r="V70" s="286"/>
      <c r="W70" s="286"/>
      <c r="X70" s="375"/>
      <c r="Y70" s="319"/>
      <c r="Z70" s="319"/>
      <c r="AA70" s="319"/>
      <c r="AB70" s="319"/>
      <c r="AC70" s="286"/>
      <c r="AD70" s="286"/>
      <c r="AE70" s="319"/>
      <c r="AF70" s="319"/>
      <c r="AG70" s="319"/>
      <c r="AH70" s="101"/>
      <c r="AI70" s="101"/>
      <c r="AJ70" s="286"/>
      <c r="AK70" s="286"/>
      <c r="AL70" s="114">
        <f aca="true" t="shared" si="12" ref="AL70:AL108">COUNTIF(C70:AJ70,"x")</f>
        <v>0</v>
      </c>
      <c r="AM70" s="104">
        <f t="shared" si="9"/>
        <v>0</v>
      </c>
      <c r="AN70" s="104">
        <f t="shared" si="9"/>
        <v>0</v>
      </c>
      <c r="AO70" s="104">
        <f t="shared" si="10"/>
        <v>0</v>
      </c>
      <c r="AP70" s="124"/>
      <c r="AQ70" s="239">
        <f t="shared" si="7"/>
      </c>
      <c r="AR70" s="239">
        <f t="shared" si="8"/>
      </c>
      <c r="AS70" s="113">
        <f>IF(ISNA(VLOOKUP(AQ70,'Decembere 2021'!$A$5:$AU$108,46,FALSE)),0,VLOOKUP(AQ70,'Decembere 2021'!$A$5:$AU$108,46,FALSE))</f>
        <v>0</v>
      </c>
      <c r="AT70" s="104">
        <f t="shared" si="11"/>
        <v>0</v>
      </c>
      <c r="AU70" s="208"/>
    </row>
    <row r="71" spans="1:47" s="12" customFormat="1" ht="31.5" customHeight="1">
      <c r="A71" s="100"/>
      <c r="B71" s="100"/>
      <c r="C71" s="355"/>
      <c r="D71" s="376"/>
      <c r="E71" s="376"/>
      <c r="F71" s="376"/>
      <c r="G71" s="376"/>
      <c r="H71" s="292"/>
      <c r="I71" s="292"/>
      <c r="J71" s="376"/>
      <c r="K71" s="101"/>
      <c r="L71" s="101"/>
      <c r="M71" s="101"/>
      <c r="N71" s="101"/>
      <c r="O71" s="286"/>
      <c r="P71" s="286"/>
      <c r="Q71" s="144"/>
      <c r="R71" s="101"/>
      <c r="S71" s="101"/>
      <c r="T71" s="101"/>
      <c r="U71" s="101"/>
      <c r="V71" s="286"/>
      <c r="W71" s="286"/>
      <c r="X71" s="376"/>
      <c r="Y71" s="319"/>
      <c r="Z71" s="319"/>
      <c r="AA71" s="319"/>
      <c r="AB71" s="319"/>
      <c r="AC71" s="286"/>
      <c r="AD71" s="286"/>
      <c r="AE71" s="319"/>
      <c r="AF71" s="319"/>
      <c r="AG71" s="319"/>
      <c r="AH71" s="101"/>
      <c r="AI71" s="101"/>
      <c r="AJ71" s="286"/>
      <c r="AK71" s="286"/>
      <c r="AL71" s="114">
        <f t="shared" si="12"/>
        <v>0</v>
      </c>
      <c r="AM71" s="104">
        <f t="shared" si="9"/>
        <v>0</v>
      </c>
      <c r="AN71" s="104">
        <f t="shared" si="9"/>
        <v>0</v>
      </c>
      <c r="AO71" s="104">
        <f t="shared" si="10"/>
        <v>0</v>
      </c>
      <c r="AP71" s="124"/>
      <c r="AQ71" s="239">
        <f t="shared" si="7"/>
      </c>
      <c r="AR71" s="239">
        <f t="shared" si="8"/>
      </c>
      <c r="AS71" s="113">
        <f>IF(ISNA(VLOOKUP(AQ71,'Decembere 2021'!$A$5:$AU$108,46,FALSE)),0,VLOOKUP(AQ71,'Decembere 2021'!$A$5:$AU$108,46,FALSE))</f>
        <v>0</v>
      </c>
      <c r="AT71" s="104">
        <f t="shared" si="11"/>
        <v>0</v>
      </c>
      <c r="AU71" s="208"/>
    </row>
    <row r="72" spans="1:47" s="13" customFormat="1" ht="31.5" customHeight="1">
      <c r="A72" s="100"/>
      <c r="B72" s="100"/>
      <c r="C72" s="365"/>
      <c r="D72" s="376"/>
      <c r="E72" s="375"/>
      <c r="F72" s="375"/>
      <c r="G72" s="375"/>
      <c r="H72" s="292"/>
      <c r="I72" s="292"/>
      <c r="J72" s="375"/>
      <c r="K72" s="101"/>
      <c r="L72" s="101"/>
      <c r="M72" s="101"/>
      <c r="N72" s="101"/>
      <c r="O72" s="286"/>
      <c r="P72" s="286"/>
      <c r="Q72" s="171"/>
      <c r="R72" s="101"/>
      <c r="S72" s="101"/>
      <c r="T72" s="101"/>
      <c r="U72" s="101"/>
      <c r="V72" s="286"/>
      <c r="W72" s="286"/>
      <c r="X72" s="375"/>
      <c r="Y72" s="319"/>
      <c r="Z72" s="319"/>
      <c r="AA72" s="319"/>
      <c r="AB72" s="319"/>
      <c r="AC72" s="286"/>
      <c r="AD72" s="286"/>
      <c r="AE72" s="319"/>
      <c r="AF72" s="319"/>
      <c r="AG72" s="319"/>
      <c r="AH72" s="101"/>
      <c r="AI72" s="101"/>
      <c r="AJ72" s="286"/>
      <c r="AK72" s="286"/>
      <c r="AL72" s="114">
        <f t="shared" si="12"/>
        <v>0</v>
      </c>
      <c r="AM72" s="104">
        <f t="shared" si="9"/>
        <v>0</v>
      </c>
      <c r="AN72" s="104">
        <f t="shared" si="9"/>
        <v>0</v>
      </c>
      <c r="AO72" s="104">
        <f t="shared" si="10"/>
        <v>0</v>
      </c>
      <c r="AP72" s="124"/>
      <c r="AQ72" s="239">
        <f t="shared" si="7"/>
      </c>
      <c r="AR72" s="239">
        <f t="shared" si="8"/>
      </c>
      <c r="AS72" s="113">
        <f>IF(ISNA(VLOOKUP(AQ72,'Decembere 2021'!$A$5:$AU$108,46,FALSE)),0,VLOOKUP(AQ72,'Decembere 2021'!$A$5:$AU$108,46,FALSE))</f>
        <v>0</v>
      </c>
      <c r="AT72" s="104">
        <f t="shared" si="11"/>
        <v>0</v>
      </c>
      <c r="AU72" s="208"/>
    </row>
    <row r="73" spans="1:47" s="12" customFormat="1" ht="31.5" customHeight="1">
      <c r="A73" s="100"/>
      <c r="B73" s="100"/>
      <c r="C73" s="355"/>
      <c r="D73" s="376"/>
      <c r="E73" s="376"/>
      <c r="F73" s="376"/>
      <c r="G73" s="376"/>
      <c r="H73" s="292"/>
      <c r="I73" s="292"/>
      <c r="J73" s="376"/>
      <c r="K73" s="101"/>
      <c r="L73" s="101"/>
      <c r="M73" s="101"/>
      <c r="N73" s="101"/>
      <c r="O73" s="286"/>
      <c r="P73" s="286"/>
      <c r="Q73" s="144"/>
      <c r="R73" s="101"/>
      <c r="S73" s="101"/>
      <c r="T73" s="101"/>
      <c r="U73" s="101"/>
      <c r="V73" s="286"/>
      <c r="W73" s="286"/>
      <c r="X73" s="376"/>
      <c r="Y73" s="319"/>
      <c r="Z73" s="319"/>
      <c r="AA73" s="319"/>
      <c r="AB73" s="319"/>
      <c r="AC73" s="286"/>
      <c r="AD73" s="286"/>
      <c r="AE73" s="319"/>
      <c r="AF73" s="319"/>
      <c r="AG73" s="319"/>
      <c r="AH73" s="101"/>
      <c r="AI73" s="101"/>
      <c r="AJ73" s="286"/>
      <c r="AK73" s="286"/>
      <c r="AL73" s="114">
        <f t="shared" si="12"/>
        <v>0</v>
      </c>
      <c r="AM73" s="104">
        <f t="shared" si="9"/>
        <v>0</v>
      </c>
      <c r="AN73" s="104">
        <f t="shared" si="9"/>
        <v>0</v>
      </c>
      <c r="AO73" s="104">
        <f t="shared" si="10"/>
        <v>0</v>
      </c>
      <c r="AP73" s="124"/>
      <c r="AQ73" s="239">
        <f t="shared" si="7"/>
      </c>
      <c r="AR73" s="239">
        <f t="shared" si="8"/>
      </c>
      <c r="AS73" s="113">
        <f>IF(ISNA(VLOOKUP(AQ73,'Decembere 2021'!$A$5:$AU$108,46,FALSE)),0,VLOOKUP(AQ73,'Decembere 2021'!$A$5:$AU$108,46,FALSE))</f>
        <v>0</v>
      </c>
      <c r="AT73" s="104">
        <f t="shared" si="11"/>
        <v>0</v>
      </c>
      <c r="AU73" s="208"/>
    </row>
    <row r="74" spans="1:47" s="13" customFormat="1" ht="31.5" customHeight="1">
      <c r="A74" s="100"/>
      <c r="B74" s="100"/>
      <c r="C74" s="365"/>
      <c r="D74" s="376"/>
      <c r="E74" s="375"/>
      <c r="F74" s="375"/>
      <c r="G74" s="375"/>
      <c r="H74" s="292"/>
      <c r="I74" s="292"/>
      <c r="J74" s="375"/>
      <c r="K74" s="101"/>
      <c r="L74" s="101"/>
      <c r="M74" s="101"/>
      <c r="N74" s="101"/>
      <c r="O74" s="286"/>
      <c r="P74" s="286"/>
      <c r="Q74" s="171"/>
      <c r="R74" s="101"/>
      <c r="S74" s="101"/>
      <c r="T74" s="101"/>
      <c r="U74" s="101"/>
      <c r="V74" s="286"/>
      <c r="W74" s="286"/>
      <c r="X74" s="375"/>
      <c r="Y74" s="319"/>
      <c r="Z74" s="319"/>
      <c r="AA74" s="319"/>
      <c r="AB74" s="319"/>
      <c r="AC74" s="286"/>
      <c r="AD74" s="286"/>
      <c r="AE74" s="319"/>
      <c r="AF74" s="319"/>
      <c r="AG74" s="319"/>
      <c r="AH74" s="101"/>
      <c r="AI74" s="101"/>
      <c r="AJ74" s="286"/>
      <c r="AK74" s="286"/>
      <c r="AL74" s="114">
        <f t="shared" si="12"/>
        <v>0</v>
      </c>
      <c r="AM74" s="104">
        <f t="shared" si="9"/>
        <v>0</v>
      </c>
      <c r="AN74" s="104">
        <f t="shared" si="9"/>
        <v>0</v>
      </c>
      <c r="AO74" s="104">
        <f t="shared" si="10"/>
        <v>0</v>
      </c>
      <c r="AP74" s="124"/>
      <c r="AQ74" s="239">
        <f t="shared" si="7"/>
      </c>
      <c r="AR74" s="239">
        <f t="shared" si="8"/>
      </c>
      <c r="AS74" s="113">
        <f>IF(ISNA(VLOOKUP(AQ74,'Decembere 2021'!$A$5:$AU$108,46,FALSE)),0,VLOOKUP(AQ74,'Decembere 2021'!$A$5:$AU$108,46,FALSE))</f>
        <v>0</v>
      </c>
      <c r="AT74" s="104">
        <f t="shared" si="11"/>
        <v>0</v>
      </c>
      <c r="AU74" s="208"/>
    </row>
    <row r="75" spans="1:47" s="12" customFormat="1" ht="31.5" customHeight="1">
      <c r="A75" s="100"/>
      <c r="B75" s="100"/>
      <c r="C75" s="355"/>
      <c r="D75" s="376"/>
      <c r="E75" s="376"/>
      <c r="F75" s="376"/>
      <c r="G75" s="376"/>
      <c r="H75" s="292"/>
      <c r="I75" s="292"/>
      <c r="J75" s="376"/>
      <c r="K75" s="101"/>
      <c r="L75" s="101"/>
      <c r="M75" s="101"/>
      <c r="N75" s="101"/>
      <c r="O75" s="286"/>
      <c r="P75" s="286"/>
      <c r="Q75" s="144"/>
      <c r="R75" s="101"/>
      <c r="S75" s="101"/>
      <c r="T75" s="101"/>
      <c r="U75" s="101"/>
      <c r="V75" s="286"/>
      <c r="W75" s="286"/>
      <c r="X75" s="376"/>
      <c r="Y75" s="319"/>
      <c r="Z75" s="319"/>
      <c r="AA75" s="319"/>
      <c r="AB75" s="319"/>
      <c r="AC75" s="286"/>
      <c r="AD75" s="286"/>
      <c r="AE75" s="319"/>
      <c r="AF75" s="319"/>
      <c r="AG75" s="319"/>
      <c r="AH75" s="101"/>
      <c r="AI75" s="101"/>
      <c r="AJ75" s="286"/>
      <c r="AK75" s="286"/>
      <c r="AL75" s="114">
        <f t="shared" si="12"/>
        <v>0</v>
      </c>
      <c r="AM75" s="104">
        <f t="shared" si="9"/>
        <v>0</v>
      </c>
      <c r="AN75" s="104">
        <f t="shared" si="9"/>
        <v>0</v>
      </c>
      <c r="AO75" s="104">
        <f t="shared" si="10"/>
        <v>0</v>
      </c>
      <c r="AP75" s="124"/>
      <c r="AQ75" s="239">
        <f t="shared" si="7"/>
      </c>
      <c r="AR75" s="239">
        <f t="shared" si="8"/>
      </c>
      <c r="AS75" s="113">
        <f>IF(ISNA(VLOOKUP(AQ75,'Decembere 2021'!$A$5:$AU$108,46,FALSE)),0,VLOOKUP(AQ75,'Decembere 2021'!$A$5:$AU$108,46,FALSE))</f>
        <v>0</v>
      </c>
      <c r="AT75" s="104">
        <f t="shared" si="11"/>
        <v>0</v>
      </c>
      <c r="AU75" s="208"/>
    </row>
    <row r="76" spans="1:47" s="13" customFormat="1" ht="31.5" customHeight="1">
      <c r="A76" s="100"/>
      <c r="B76" s="100"/>
      <c r="C76" s="365"/>
      <c r="D76" s="376"/>
      <c r="E76" s="375"/>
      <c r="F76" s="375"/>
      <c r="G76" s="375"/>
      <c r="H76" s="292"/>
      <c r="I76" s="292"/>
      <c r="J76" s="375"/>
      <c r="K76" s="101"/>
      <c r="L76" s="101"/>
      <c r="M76" s="101"/>
      <c r="N76" s="101"/>
      <c r="O76" s="286"/>
      <c r="P76" s="286"/>
      <c r="Q76" s="171"/>
      <c r="R76" s="101"/>
      <c r="S76" s="101"/>
      <c r="T76" s="101"/>
      <c r="U76" s="101"/>
      <c r="V76" s="286"/>
      <c r="W76" s="286"/>
      <c r="X76" s="375"/>
      <c r="Y76" s="319"/>
      <c r="Z76" s="319"/>
      <c r="AA76" s="319"/>
      <c r="AB76" s="319"/>
      <c r="AC76" s="286"/>
      <c r="AD76" s="286"/>
      <c r="AE76" s="319"/>
      <c r="AF76" s="319"/>
      <c r="AG76" s="319"/>
      <c r="AH76" s="101"/>
      <c r="AI76" s="101"/>
      <c r="AJ76" s="286"/>
      <c r="AK76" s="286"/>
      <c r="AL76" s="114">
        <f t="shared" si="12"/>
        <v>0</v>
      </c>
      <c r="AM76" s="104">
        <f t="shared" si="9"/>
        <v>0</v>
      </c>
      <c r="AN76" s="104">
        <f t="shared" si="9"/>
        <v>0</v>
      </c>
      <c r="AO76" s="104">
        <f t="shared" si="10"/>
        <v>0</v>
      </c>
      <c r="AP76" s="124"/>
      <c r="AQ76" s="239">
        <f t="shared" si="7"/>
      </c>
      <c r="AR76" s="239">
        <f t="shared" si="8"/>
      </c>
      <c r="AS76" s="113">
        <f>IF(ISNA(VLOOKUP(AQ76,'Decembere 2021'!$A$5:$AU$108,46,FALSE)),0,VLOOKUP(AQ76,'Decembere 2021'!$A$5:$AU$108,46,FALSE))</f>
        <v>0</v>
      </c>
      <c r="AT76" s="104">
        <f t="shared" si="11"/>
        <v>0</v>
      </c>
      <c r="AU76" s="208"/>
    </row>
    <row r="77" spans="1:47" s="12" customFormat="1" ht="31.5" customHeight="1">
      <c r="A77" s="100"/>
      <c r="B77" s="100"/>
      <c r="C77" s="355"/>
      <c r="D77" s="376"/>
      <c r="E77" s="376"/>
      <c r="F77" s="376"/>
      <c r="G77" s="376"/>
      <c r="H77" s="292"/>
      <c r="I77" s="292"/>
      <c r="J77" s="376"/>
      <c r="K77" s="101"/>
      <c r="L77" s="101"/>
      <c r="M77" s="101"/>
      <c r="N77" s="101"/>
      <c r="O77" s="286"/>
      <c r="P77" s="286"/>
      <c r="Q77" s="144"/>
      <c r="R77" s="101"/>
      <c r="S77" s="101"/>
      <c r="T77" s="101"/>
      <c r="U77" s="101"/>
      <c r="V77" s="286"/>
      <c r="W77" s="286"/>
      <c r="X77" s="376"/>
      <c r="Y77" s="319"/>
      <c r="Z77" s="319"/>
      <c r="AA77" s="319"/>
      <c r="AB77" s="319"/>
      <c r="AC77" s="286"/>
      <c r="AD77" s="286"/>
      <c r="AE77" s="319"/>
      <c r="AF77" s="319"/>
      <c r="AG77" s="319"/>
      <c r="AH77" s="101"/>
      <c r="AI77" s="101"/>
      <c r="AJ77" s="286"/>
      <c r="AK77" s="286"/>
      <c r="AL77" s="114">
        <f t="shared" si="12"/>
        <v>0</v>
      </c>
      <c r="AM77" s="104">
        <f t="shared" si="9"/>
        <v>0</v>
      </c>
      <c r="AN77" s="104">
        <f t="shared" si="9"/>
        <v>0</v>
      </c>
      <c r="AO77" s="104">
        <f t="shared" si="10"/>
        <v>0</v>
      </c>
      <c r="AP77" s="124"/>
      <c r="AQ77" s="239">
        <f t="shared" si="7"/>
      </c>
      <c r="AR77" s="239">
        <f t="shared" si="8"/>
      </c>
      <c r="AS77" s="113">
        <f>IF(ISNA(VLOOKUP(AQ77,'Decembere 2021'!$A$5:$AU$108,46,FALSE)),0,VLOOKUP(AQ77,'Decembere 2021'!$A$5:$AU$108,46,FALSE))</f>
        <v>0</v>
      </c>
      <c r="AT77" s="104">
        <f t="shared" si="11"/>
        <v>0</v>
      </c>
      <c r="AU77" s="208"/>
    </row>
    <row r="78" spans="1:47" s="13" customFormat="1" ht="31.5" customHeight="1">
      <c r="A78" s="100"/>
      <c r="B78" s="100"/>
      <c r="C78" s="365"/>
      <c r="D78" s="376"/>
      <c r="E78" s="375"/>
      <c r="F78" s="375"/>
      <c r="G78" s="375"/>
      <c r="H78" s="292"/>
      <c r="I78" s="292"/>
      <c r="J78" s="375"/>
      <c r="K78" s="101"/>
      <c r="L78" s="101"/>
      <c r="M78" s="101"/>
      <c r="N78" s="101"/>
      <c r="O78" s="286"/>
      <c r="P78" s="286"/>
      <c r="Q78" s="171"/>
      <c r="R78" s="101"/>
      <c r="S78" s="101"/>
      <c r="T78" s="101"/>
      <c r="U78" s="101"/>
      <c r="V78" s="286"/>
      <c r="W78" s="286"/>
      <c r="X78" s="375"/>
      <c r="Y78" s="319"/>
      <c r="Z78" s="319"/>
      <c r="AA78" s="319"/>
      <c r="AB78" s="319"/>
      <c r="AC78" s="286"/>
      <c r="AD78" s="286"/>
      <c r="AE78" s="319"/>
      <c r="AF78" s="319"/>
      <c r="AG78" s="319"/>
      <c r="AH78" s="101"/>
      <c r="AI78" s="101"/>
      <c r="AJ78" s="286"/>
      <c r="AK78" s="286"/>
      <c r="AL78" s="114">
        <f t="shared" si="12"/>
        <v>0</v>
      </c>
      <c r="AM78" s="104">
        <f t="shared" si="9"/>
        <v>0</v>
      </c>
      <c r="AN78" s="104">
        <f t="shared" si="9"/>
        <v>0</v>
      </c>
      <c r="AO78" s="104">
        <f t="shared" si="10"/>
        <v>0</v>
      </c>
      <c r="AP78" s="124"/>
      <c r="AQ78" s="239">
        <f t="shared" si="7"/>
      </c>
      <c r="AR78" s="239">
        <f t="shared" si="8"/>
      </c>
      <c r="AS78" s="113">
        <f>IF(ISNA(VLOOKUP(AQ78,'Decembere 2021'!$A$5:$AU$108,46,FALSE)),0,VLOOKUP(AQ78,'Decembere 2021'!$A$5:$AU$108,46,FALSE))</f>
        <v>0</v>
      </c>
      <c r="AT78" s="104">
        <f t="shared" si="11"/>
        <v>0</v>
      </c>
      <c r="AU78" s="208"/>
    </row>
    <row r="79" spans="1:47" s="12" customFormat="1" ht="31.5" customHeight="1">
      <c r="A79" s="100"/>
      <c r="B79" s="100"/>
      <c r="C79" s="355"/>
      <c r="D79" s="376"/>
      <c r="E79" s="376"/>
      <c r="F79" s="376"/>
      <c r="G79" s="376"/>
      <c r="H79" s="292"/>
      <c r="I79" s="292"/>
      <c r="J79" s="376"/>
      <c r="K79" s="101"/>
      <c r="L79" s="101"/>
      <c r="M79" s="101"/>
      <c r="N79" s="101"/>
      <c r="O79" s="286"/>
      <c r="P79" s="286"/>
      <c r="Q79" s="144"/>
      <c r="R79" s="101"/>
      <c r="S79" s="101"/>
      <c r="T79" s="101"/>
      <c r="U79" s="101"/>
      <c r="V79" s="286"/>
      <c r="W79" s="286"/>
      <c r="X79" s="376"/>
      <c r="Y79" s="319"/>
      <c r="Z79" s="319"/>
      <c r="AA79" s="319"/>
      <c r="AB79" s="319"/>
      <c r="AC79" s="286"/>
      <c r="AD79" s="286"/>
      <c r="AE79" s="319"/>
      <c r="AF79" s="319"/>
      <c r="AG79" s="319"/>
      <c r="AH79" s="101"/>
      <c r="AI79" s="101"/>
      <c r="AJ79" s="286"/>
      <c r="AK79" s="286"/>
      <c r="AL79" s="114">
        <f t="shared" si="12"/>
        <v>0</v>
      </c>
      <c r="AM79" s="104">
        <f t="shared" si="9"/>
        <v>0</v>
      </c>
      <c r="AN79" s="104">
        <f t="shared" si="9"/>
        <v>0</v>
      </c>
      <c r="AO79" s="104">
        <f t="shared" si="10"/>
        <v>0</v>
      </c>
      <c r="AP79" s="124"/>
      <c r="AQ79" s="239">
        <f t="shared" si="7"/>
      </c>
      <c r="AR79" s="239">
        <f t="shared" si="8"/>
      </c>
      <c r="AS79" s="113">
        <f>IF(ISNA(VLOOKUP(AQ79,'Decembere 2021'!$A$5:$AU$108,46,FALSE)),0,VLOOKUP(AQ79,'Decembere 2021'!$A$5:$AU$108,46,FALSE))</f>
        <v>0</v>
      </c>
      <c r="AT79" s="104">
        <f t="shared" si="11"/>
        <v>0</v>
      </c>
      <c r="AU79" s="208"/>
    </row>
    <row r="80" spans="1:47" s="13" customFormat="1" ht="31.5" customHeight="1">
      <c r="A80" s="100"/>
      <c r="B80" s="100"/>
      <c r="C80" s="365"/>
      <c r="D80" s="376"/>
      <c r="E80" s="375"/>
      <c r="F80" s="375"/>
      <c r="G80" s="375"/>
      <c r="H80" s="292"/>
      <c r="I80" s="292"/>
      <c r="J80" s="375"/>
      <c r="K80" s="101"/>
      <c r="L80" s="101"/>
      <c r="M80" s="101"/>
      <c r="N80" s="101"/>
      <c r="O80" s="286"/>
      <c r="P80" s="286"/>
      <c r="Q80" s="171"/>
      <c r="R80" s="101"/>
      <c r="S80" s="101"/>
      <c r="T80" s="101"/>
      <c r="U80" s="101"/>
      <c r="V80" s="286"/>
      <c r="W80" s="286"/>
      <c r="X80" s="375"/>
      <c r="Y80" s="319"/>
      <c r="Z80" s="319"/>
      <c r="AA80" s="319"/>
      <c r="AB80" s="319"/>
      <c r="AC80" s="286"/>
      <c r="AD80" s="286"/>
      <c r="AE80" s="319"/>
      <c r="AF80" s="319"/>
      <c r="AG80" s="319"/>
      <c r="AH80" s="101"/>
      <c r="AI80" s="101"/>
      <c r="AJ80" s="286"/>
      <c r="AK80" s="286"/>
      <c r="AL80" s="114">
        <f t="shared" si="12"/>
        <v>0</v>
      </c>
      <c r="AM80" s="104">
        <f t="shared" si="9"/>
        <v>0</v>
      </c>
      <c r="AN80" s="104">
        <f t="shared" si="9"/>
        <v>0</v>
      </c>
      <c r="AO80" s="104">
        <f t="shared" si="10"/>
        <v>0</v>
      </c>
      <c r="AP80" s="124"/>
      <c r="AQ80" s="239">
        <f t="shared" si="7"/>
      </c>
      <c r="AR80" s="239">
        <f t="shared" si="8"/>
      </c>
      <c r="AS80" s="113">
        <f>IF(ISNA(VLOOKUP(AQ80,'Decembere 2021'!$A$5:$AU$108,46,FALSE)),0,VLOOKUP(AQ80,'Decembere 2021'!$A$5:$AU$108,46,FALSE))</f>
        <v>0</v>
      </c>
      <c r="AT80" s="104">
        <f t="shared" si="11"/>
        <v>0</v>
      </c>
      <c r="AU80" s="208"/>
    </row>
    <row r="81" spans="1:47" s="12" customFormat="1" ht="31.5" customHeight="1">
      <c r="A81" s="100"/>
      <c r="B81" s="100"/>
      <c r="C81" s="355"/>
      <c r="D81" s="376"/>
      <c r="E81" s="376"/>
      <c r="F81" s="376"/>
      <c r="G81" s="376"/>
      <c r="H81" s="292"/>
      <c r="I81" s="292"/>
      <c r="J81" s="376"/>
      <c r="K81" s="101"/>
      <c r="L81" s="101"/>
      <c r="M81" s="101"/>
      <c r="N81" s="101"/>
      <c r="O81" s="286"/>
      <c r="P81" s="286"/>
      <c r="Q81" s="144"/>
      <c r="R81" s="101"/>
      <c r="S81" s="101"/>
      <c r="T81" s="101"/>
      <c r="U81" s="101"/>
      <c r="V81" s="286"/>
      <c r="W81" s="286"/>
      <c r="X81" s="376"/>
      <c r="Y81" s="319"/>
      <c r="Z81" s="319"/>
      <c r="AA81" s="319"/>
      <c r="AB81" s="319"/>
      <c r="AC81" s="286"/>
      <c r="AD81" s="286"/>
      <c r="AE81" s="319"/>
      <c r="AF81" s="319"/>
      <c r="AG81" s="319"/>
      <c r="AH81" s="101"/>
      <c r="AI81" s="101"/>
      <c r="AJ81" s="286"/>
      <c r="AK81" s="286"/>
      <c r="AL81" s="114">
        <f t="shared" si="12"/>
        <v>0</v>
      </c>
      <c r="AM81" s="104">
        <f t="shared" si="9"/>
        <v>0</v>
      </c>
      <c r="AN81" s="104">
        <f t="shared" si="9"/>
        <v>0</v>
      </c>
      <c r="AO81" s="104">
        <f t="shared" si="10"/>
        <v>0</v>
      </c>
      <c r="AP81" s="124"/>
      <c r="AQ81" s="239">
        <f t="shared" si="7"/>
      </c>
      <c r="AR81" s="239">
        <f t="shared" si="8"/>
      </c>
      <c r="AS81" s="113">
        <f>IF(ISNA(VLOOKUP(AQ81,'Decembere 2021'!$A$5:$AU$108,46,FALSE)),0,VLOOKUP(AQ81,'Decembere 2021'!$A$5:$AU$108,46,FALSE))</f>
        <v>0</v>
      </c>
      <c r="AT81" s="104">
        <f t="shared" si="11"/>
        <v>0</v>
      </c>
      <c r="AU81" s="208"/>
    </row>
    <row r="82" spans="1:47" s="13" customFormat="1" ht="31.5" customHeight="1">
      <c r="A82" s="100"/>
      <c r="B82" s="100"/>
      <c r="C82" s="365"/>
      <c r="D82" s="376"/>
      <c r="E82" s="375"/>
      <c r="F82" s="375"/>
      <c r="G82" s="375"/>
      <c r="H82" s="292"/>
      <c r="I82" s="292"/>
      <c r="J82" s="375"/>
      <c r="K82" s="101"/>
      <c r="L82" s="101"/>
      <c r="M82" s="101"/>
      <c r="N82" s="101"/>
      <c r="O82" s="286"/>
      <c r="P82" s="286"/>
      <c r="Q82" s="171"/>
      <c r="R82" s="101"/>
      <c r="S82" s="101"/>
      <c r="T82" s="101"/>
      <c r="U82" s="101"/>
      <c r="V82" s="286"/>
      <c r="W82" s="286"/>
      <c r="X82" s="375"/>
      <c r="Y82" s="319"/>
      <c r="Z82" s="319"/>
      <c r="AA82" s="319"/>
      <c r="AB82" s="319"/>
      <c r="AC82" s="286"/>
      <c r="AD82" s="286"/>
      <c r="AE82" s="319"/>
      <c r="AF82" s="319"/>
      <c r="AG82" s="319"/>
      <c r="AH82" s="101"/>
      <c r="AI82" s="101"/>
      <c r="AJ82" s="286"/>
      <c r="AK82" s="286"/>
      <c r="AL82" s="114">
        <f t="shared" si="12"/>
        <v>0</v>
      </c>
      <c r="AM82" s="104">
        <f t="shared" si="9"/>
        <v>0</v>
      </c>
      <c r="AN82" s="104">
        <f t="shared" si="9"/>
        <v>0</v>
      </c>
      <c r="AO82" s="104">
        <f t="shared" si="10"/>
        <v>0</v>
      </c>
      <c r="AP82" s="124"/>
      <c r="AQ82" s="239">
        <f t="shared" si="7"/>
      </c>
      <c r="AR82" s="239">
        <f t="shared" si="8"/>
      </c>
      <c r="AS82" s="113">
        <f>IF(ISNA(VLOOKUP(AQ82,'Decembere 2021'!$A$5:$AU$108,46,FALSE)),0,VLOOKUP(AQ82,'Decembere 2021'!$A$5:$AU$108,46,FALSE))</f>
        <v>0</v>
      </c>
      <c r="AT82" s="104">
        <f t="shared" si="11"/>
        <v>0</v>
      </c>
      <c r="AU82" s="208"/>
    </row>
    <row r="83" spans="1:47" s="12" customFormat="1" ht="31.5" customHeight="1">
      <c r="A83" s="100"/>
      <c r="B83" s="100"/>
      <c r="C83" s="355"/>
      <c r="D83" s="376"/>
      <c r="E83" s="376"/>
      <c r="F83" s="376"/>
      <c r="G83" s="376"/>
      <c r="H83" s="292"/>
      <c r="I83" s="292"/>
      <c r="J83" s="376"/>
      <c r="K83" s="101"/>
      <c r="L83" s="101"/>
      <c r="M83" s="101"/>
      <c r="N83" s="101"/>
      <c r="O83" s="286"/>
      <c r="P83" s="286"/>
      <c r="Q83" s="144"/>
      <c r="R83" s="101"/>
      <c r="S83" s="101"/>
      <c r="T83" s="101"/>
      <c r="U83" s="101"/>
      <c r="V83" s="286"/>
      <c r="W83" s="286"/>
      <c r="X83" s="376"/>
      <c r="Y83" s="319"/>
      <c r="Z83" s="319"/>
      <c r="AA83" s="319"/>
      <c r="AB83" s="319"/>
      <c r="AC83" s="286"/>
      <c r="AD83" s="286"/>
      <c r="AE83" s="319"/>
      <c r="AF83" s="319"/>
      <c r="AG83" s="319"/>
      <c r="AH83" s="101"/>
      <c r="AI83" s="101"/>
      <c r="AJ83" s="286"/>
      <c r="AK83" s="286"/>
      <c r="AL83" s="114">
        <f t="shared" si="12"/>
        <v>0</v>
      </c>
      <c r="AM83" s="104">
        <f t="shared" si="9"/>
        <v>0</v>
      </c>
      <c r="AN83" s="104">
        <f t="shared" si="9"/>
        <v>0</v>
      </c>
      <c r="AO83" s="104">
        <f t="shared" si="10"/>
        <v>0</v>
      </c>
      <c r="AP83" s="124"/>
      <c r="AQ83" s="239">
        <f t="shared" si="7"/>
      </c>
      <c r="AR83" s="239">
        <f t="shared" si="8"/>
      </c>
      <c r="AS83" s="113">
        <f>IF(ISNA(VLOOKUP(AQ83,'Decembere 2021'!$A$5:$AU$108,46,FALSE)),0,VLOOKUP(AQ83,'Decembere 2021'!$A$5:$AU$108,46,FALSE))</f>
        <v>0</v>
      </c>
      <c r="AT83" s="104">
        <f t="shared" si="11"/>
        <v>0</v>
      </c>
      <c r="AU83" s="208"/>
    </row>
    <row r="84" spans="1:47" s="13" customFormat="1" ht="31.5" customHeight="1">
      <c r="A84" s="100"/>
      <c r="B84" s="100"/>
      <c r="C84" s="365"/>
      <c r="D84" s="376"/>
      <c r="E84" s="375"/>
      <c r="F84" s="375"/>
      <c r="G84" s="375"/>
      <c r="H84" s="292"/>
      <c r="I84" s="292"/>
      <c r="J84" s="375"/>
      <c r="K84" s="101"/>
      <c r="L84" s="101"/>
      <c r="M84" s="101"/>
      <c r="N84" s="101"/>
      <c r="O84" s="286"/>
      <c r="P84" s="286"/>
      <c r="Q84" s="171"/>
      <c r="R84" s="101"/>
      <c r="S84" s="101"/>
      <c r="T84" s="101"/>
      <c r="U84" s="101"/>
      <c r="V84" s="286"/>
      <c r="W84" s="286"/>
      <c r="X84" s="375"/>
      <c r="Y84" s="319"/>
      <c r="Z84" s="319"/>
      <c r="AA84" s="319"/>
      <c r="AB84" s="319"/>
      <c r="AC84" s="286"/>
      <c r="AD84" s="286"/>
      <c r="AE84" s="319"/>
      <c r="AF84" s="319"/>
      <c r="AG84" s="319"/>
      <c r="AH84" s="101"/>
      <c r="AI84" s="101"/>
      <c r="AJ84" s="286"/>
      <c r="AK84" s="286"/>
      <c r="AL84" s="114">
        <f t="shared" si="12"/>
        <v>0</v>
      </c>
      <c r="AM84" s="104">
        <f t="shared" si="9"/>
        <v>0</v>
      </c>
      <c r="AN84" s="104">
        <f t="shared" si="9"/>
        <v>0</v>
      </c>
      <c r="AO84" s="104">
        <f t="shared" si="10"/>
        <v>0</v>
      </c>
      <c r="AP84" s="124"/>
      <c r="AQ84" s="239">
        <f t="shared" si="7"/>
      </c>
      <c r="AR84" s="239">
        <f t="shared" si="8"/>
      </c>
      <c r="AS84" s="113">
        <f>IF(ISNA(VLOOKUP(AQ84,'Decembere 2021'!$A$5:$AU$108,46,FALSE)),0,VLOOKUP(AQ84,'Decembere 2021'!$A$5:$AU$108,46,FALSE))</f>
        <v>0</v>
      </c>
      <c r="AT84" s="104">
        <f t="shared" si="11"/>
        <v>0</v>
      </c>
      <c r="AU84" s="208"/>
    </row>
    <row r="85" spans="1:47" s="12" customFormat="1" ht="31.5" customHeight="1">
      <c r="A85" s="100"/>
      <c r="B85" s="100"/>
      <c r="C85" s="355"/>
      <c r="D85" s="376"/>
      <c r="E85" s="376"/>
      <c r="F85" s="376"/>
      <c r="G85" s="376"/>
      <c r="H85" s="292"/>
      <c r="I85" s="292"/>
      <c r="J85" s="376"/>
      <c r="K85" s="101"/>
      <c r="L85" s="101"/>
      <c r="M85" s="101"/>
      <c r="N85" s="101"/>
      <c r="O85" s="286"/>
      <c r="P85" s="286"/>
      <c r="Q85" s="144"/>
      <c r="R85" s="101"/>
      <c r="S85" s="101"/>
      <c r="T85" s="101"/>
      <c r="U85" s="101"/>
      <c r="V85" s="286"/>
      <c r="W85" s="286"/>
      <c r="X85" s="376"/>
      <c r="Y85" s="319"/>
      <c r="Z85" s="319"/>
      <c r="AA85" s="319"/>
      <c r="AB85" s="319"/>
      <c r="AC85" s="286"/>
      <c r="AD85" s="286"/>
      <c r="AE85" s="319"/>
      <c r="AF85" s="319"/>
      <c r="AG85" s="319"/>
      <c r="AH85" s="101"/>
      <c r="AI85" s="101"/>
      <c r="AJ85" s="286"/>
      <c r="AK85" s="286"/>
      <c r="AL85" s="114">
        <f t="shared" si="12"/>
        <v>0</v>
      </c>
      <c r="AM85" s="104">
        <f t="shared" si="9"/>
        <v>0</v>
      </c>
      <c r="AN85" s="104">
        <f t="shared" si="9"/>
        <v>0</v>
      </c>
      <c r="AO85" s="104">
        <f t="shared" si="10"/>
        <v>0</v>
      </c>
      <c r="AP85" s="124"/>
      <c r="AQ85" s="239">
        <f t="shared" si="7"/>
      </c>
      <c r="AR85" s="239">
        <f t="shared" si="8"/>
      </c>
      <c r="AS85" s="113">
        <f>IF(ISNA(VLOOKUP(AQ85,'Decembere 2021'!$A$5:$AU$108,46,FALSE)),0,VLOOKUP(AQ85,'Decembere 2021'!$A$5:$AU$108,46,FALSE))</f>
        <v>0</v>
      </c>
      <c r="AT85" s="104">
        <f t="shared" si="11"/>
        <v>0</v>
      </c>
      <c r="AU85" s="208"/>
    </row>
    <row r="86" spans="1:47" s="13" customFormat="1" ht="31.5" customHeight="1">
      <c r="A86" s="100"/>
      <c r="B86" s="100"/>
      <c r="C86" s="365"/>
      <c r="D86" s="376"/>
      <c r="E86" s="375"/>
      <c r="F86" s="375"/>
      <c r="G86" s="375"/>
      <c r="H86" s="292"/>
      <c r="I86" s="292"/>
      <c r="J86" s="375"/>
      <c r="K86" s="101"/>
      <c r="L86" s="101"/>
      <c r="M86" s="101"/>
      <c r="N86" s="101"/>
      <c r="O86" s="286"/>
      <c r="P86" s="286"/>
      <c r="Q86" s="171"/>
      <c r="R86" s="101"/>
      <c r="S86" s="101"/>
      <c r="T86" s="101"/>
      <c r="U86" s="101"/>
      <c r="V86" s="286"/>
      <c r="W86" s="286"/>
      <c r="X86" s="375"/>
      <c r="Y86" s="319"/>
      <c r="Z86" s="319"/>
      <c r="AA86" s="319"/>
      <c r="AB86" s="319"/>
      <c r="AC86" s="286"/>
      <c r="AD86" s="286"/>
      <c r="AE86" s="319"/>
      <c r="AF86" s="319"/>
      <c r="AG86" s="319"/>
      <c r="AH86" s="101"/>
      <c r="AI86" s="101"/>
      <c r="AJ86" s="286"/>
      <c r="AK86" s="286"/>
      <c r="AL86" s="114">
        <f t="shared" si="12"/>
        <v>0</v>
      </c>
      <c r="AM86" s="104">
        <f t="shared" si="9"/>
        <v>0</v>
      </c>
      <c r="AN86" s="104">
        <f t="shared" si="9"/>
        <v>0</v>
      </c>
      <c r="AO86" s="104">
        <f t="shared" si="10"/>
        <v>0</v>
      </c>
      <c r="AP86" s="124"/>
      <c r="AQ86" s="239">
        <f t="shared" si="7"/>
      </c>
      <c r="AR86" s="239">
        <f t="shared" si="8"/>
      </c>
      <c r="AS86" s="113">
        <f>IF(ISNA(VLOOKUP(AQ86,'Decembere 2021'!$A$5:$AU$108,46,FALSE)),0,VLOOKUP(AQ86,'Decembere 2021'!$A$5:$AU$108,46,FALSE))</f>
        <v>0</v>
      </c>
      <c r="AT86" s="104">
        <f t="shared" si="11"/>
        <v>0</v>
      </c>
      <c r="AU86" s="208"/>
    </row>
    <row r="87" spans="1:47" s="12" customFormat="1" ht="31.5" customHeight="1">
      <c r="A87" s="100"/>
      <c r="B87" s="100"/>
      <c r="C87" s="355"/>
      <c r="D87" s="376"/>
      <c r="E87" s="376"/>
      <c r="F87" s="376"/>
      <c r="G87" s="376"/>
      <c r="H87" s="292"/>
      <c r="I87" s="292"/>
      <c r="J87" s="376"/>
      <c r="K87" s="101"/>
      <c r="L87" s="101"/>
      <c r="M87" s="101"/>
      <c r="N87" s="101"/>
      <c r="O87" s="286"/>
      <c r="P87" s="286"/>
      <c r="Q87" s="144"/>
      <c r="R87" s="101"/>
      <c r="S87" s="101"/>
      <c r="T87" s="101"/>
      <c r="U87" s="101"/>
      <c r="V87" s="286"/>
      <c r="W87" s="286"/>
      <c r="X87" s="376"/>
      <c r="Y87" s="319"/>
      <c r="Z87" s="319"/>
      <c r="AA87" s="319"/>
      <c r="AB87" s="319"/>
      <c r="AC87" s="286"/>
      <c r="AD87" s="286"/>
      <c r="AE87" s="319"/>
      <c r="AF87" s="319"/>
      <c r="AG87" s="319"/>
      <c r="AH87" s="101"/>
      <c r="AI87" s="101"/>
      <c r="AJ87" s="286"/>
      <c r="AK87" s="286"/>
      <c r="AL87" s="114">
        <f t="shared" si="12"/>
        <v>0</v>
      </c>
      <c r="AM87" s="104">
        <f t="shared" si="9"/>
        <v>0</v>
      </c>
      <c r="AN87" s="104">
        <f t="shared" si="9"/>
        <v>0</v>
      </c>
      <c r="AO87" s="104">
        <f t="shared" si="10"/>
        <v>0</v>
      </c>
      <c r="AP87" s="124"/>
      <c r="AQ87" s="239">
        <f t="shared" si="7"/>
      </c>
      <c r="AR87" s="239">
        <f t="shared" si="8"/>
      </c>
      <c r="AS87" s="113">
        <f>IF(ISNA(VLOOKUP(AQ87,'Decembere 2021'!$A$5:$AU$108,46,FALSE)),0,VLOOKUP(AQ87,'Decembere 2021'!$A$5:$AU$108,46,FALSE))</f>
        <v>0</v>
      </c>
      <c r="AT87" s="104">
        <f t="shared" si="11"/>
        <v>0</v>
      </c>
      <c r="AU87" s="208"/>
    </row>
    <row r="88" spans="1:47" s="13" customFormat="1" ht="31.5" customHeight="1">
      <c r="A88" s="100"/>
      <c r="B88" s="100"/>
      <c r="C88" s="365"/>
      <c r="D88" s="376"/>
      <c r="E88" s="375"/>
      <c r="F88" s="375"/>
      <c r="G88" s="375"/>
      <c r="H88" s="292"/>
      <c r="I88" s="292"/>
      <c r="J88" s="375"/>
      <c r="K88" s="101"/>
      <c r="L88" s="101"/>
      <c r="M88" s="101"/>
      <c r="N88" s="101"/>
      <c r="O88" s="286"/>
      <c r="P88" s="286"/>
      <c r="Q88" s="171"/>
      <c r="R88" s="101"/>
      <c r="S88" s="101"/>
      <c r="T88" s="101"/>
      <c r="U88" s="101"/>
      <c r="V88" s="286"/>
      <c r="W88" s="286"/>
      <c r="X88" s="375"/>
      <c r="Y88" s="319"/>
      <c r="Z88" s="319"/>
      <c r="AA88" s="319"/>
      <c r="AB88" s="319"/>
      <c r="AC88" s="286"/>
      <c r="AD88" s="286"/>
      <c r="AE88" s="319"/>
      <c r="AF88" s="319"/>
      <c r="AG88" s="319"/>
      <c r="AH88" s="101"/>
      <c r="AI88" s="101"/>
      <c r="AJ88" s="286"/>
      <c r="AK88" s="286"/>
      <c r="AL88" s="114">
        <f t="shared" si="12"/>
        <v>0</v>
      </c>
      <c r="AM88" s="104">
        <f t="shared" si="9"/>
        <v>0</v>
      </c>
      <c r="AN88" s="104">
        <f t="shared" si="9"/>
        <v>0</v>
      </c>
      <c r="AO88" s="104">
        <f t="shared" si="10"/>
        <v>0</v>
      </c>
      <c r="AP88" s="124"/>
      <c r="AQ88" s="239">
        <f t="shared" si="7"/>
      </c>
      <c r="AR88" s="239">
        <f t="shared" si="8"/>
      </c>
      <c r="AS88" s="113">
        <f>IF(ISNA(VLOOKUP(AQ88,'Decembere 2021'!$A$5:$AU$108,46,FALSE)),0,VLOOKUP(AQ88,'Decembere 2021'!$A$5:$AU$108,46,FALSE))</f>
        <v>0</v>
      </c>
      <c r="AT88" s="104">
        <f t="shared" si="11"/>
        <v>0</v>
      </c>
      <c r="AU88" s="208"/>
    </row>
    <row r="89" spans="1:47" s="12" customFormat="1" ht="31.5" customHeight="1">
      <c r="A89" s="100"/>
      <c r="B89" s="100"/>
      <c r="C89" s="355"/>
      <c r="D89" s="376"/>
      <c r="E89" s="376"/>
      <c r="F89" s="376"/>
      <c r="G89" s="376"/>
      <c r="H89" s="292"/>
      <c r="I89" s="292"/>
      <c r="J89" s="376"/>
      <c r="K89" s="101"/>
      <c r="L89" s="101"/>
      <c r="M89" s="101"/>
      <c r="N89" s="101"/>
      <c r="O89" s="286"/>
      <c r="P89" s="286"/>
      <c r="Q89" s="144"/>
      <c r="R89" s="101"/>
      <c r="S89" s="101"/>
      <c r="T89" s="101"/>
      <c r="U89" s="101"/>
      <c r="V89" s="286"/>
      <c r="W89" s="286"/>
      <c r="X89" s="376"/>
      <c r="Y89" s="319"/>
      <c r="Z89" s="319"/>
      <c r="AA89" s="319"/>
      <c r="AB89" s="319"/>
      <c r="AC89" s="286"/>
      <c r="AD89" s="286"/>
      <c r="AE89" s="319"/>
      <c r="AF89" s="319"/>
      <c r="AG89" s="319"/>
      <c r="AH89" s="101"/>
      <c r="AI89" s="101"/>
      <c r="AJ89" s="286"/>
      <c r="AK89" s="286"/>
      <c r="AL89" s="114">
        <f t="shared" si="12"/>
        <v>0</v>
      </c>
      <c r="AM89" s="104">
        <f t="shared" si="9"/>
        <v>0</v>
      </c>
      <c r="AN89" s="104">
        <f t="shared" si="9"/>
        <v>0</v>
      </c>
      <c r="AO89" s="104">
        <f t="shared" si="10"/>
        <v>0</v>
      </c>
      <c r="AP89" s="124"/>
      <c r="AQ89" s="239">
        <f t="shared" si="7"/>
      </c>
      <c r="AR89" s="239">
        <f t="shared" si="8"/>
      </c>
      <c r="AS89" s="113">
        <f>IF(ISNA(VLOOKUP(AQ89,'Decembere 2021'!$A$5:$AU$108,46,FALSE)),0,VLOOKUP(AQ89,'Decembere 2021'!$A$5:$AU$108,46,FALSE))</f>
        <v>0</v>
      </c>
      <c r="AT89" s="104">
        <f t="shared" si="11"/>
        <v>0</v>
      </c>
      <c r="AU89" s="208"/>
    </row>
    <row r="90" spans="1:47" s="12" customFormat="1" ht="31.5" customHeight="1">
      <c r="A90" s="100"/>
      <c r="B90" s="100"/>
      <c r="C90" s="365"/>
      <c r="D90" s="376"/>
      <c r="E90" s="375"/>
      <c r="F90" s="375"/>
      <c r="G90" s="375"/>
      <c r="H90" s="292"/>
      <c r="I90" s="292"/>
      <c r="J90" s="375"/>
      <c r="K90" s="101"/>
      <c r="L90" s="101"/>
      <c r="M90" s="101"/>
      <c r="N90" s="101"/>
      <c r="O90" s="286"/>
      <c r="P90" s="286"/>
      <c r="Q90" s="171"/>
      <c r="R90" s="101"/>
      <c r="S90" s="101"/>
      <c r="T90" s="101"/>
      <c r="U90" s="101"/>
      <c r="V90" s="286"/>
      <c r="W90" s="286"/>
      <c r="X90" s="375"/>
      <c r="Y90" s="319"/>
      <c r="Z90" s="319"/>
      <c r="AA90" s="319"/>
      <c r="AB90" s="319"/>
      <c r="AC90" s="286"/>
      <c r="AD90" s="286"/>
      <c r="AE90" s="319"/>
      <c r="AF90" s="319"/>
      <c r="AG90" s="319"/>
      <c r="AH90" s="101"/>
      <c r="AI90" s="101"/>
      <c r="AJ90" s="286"/>
      <c r="AK90" s="286"/>
      <c r="AL90" s="114">
        <f t="shared" si="12"/>
        <v>0</v>
      </c>
      <c r="AM90" s="104">
        <f t="shared" si="9"/>
        <v>0</v>
      </c>
      <c r="AN90" s="104">
        <f t="shared" si="9"/>
        <v>0</v>
      </c>
      <c r="AO90" s="104">
        <f t="shared" si="10"/>
        <v>0</v>
      </c>
      <c r="AP90" s="124"/>
      <c r="AQ90" s="239">
        <f t="shared" si="7"/>
      </c>
      <c r="AR90" s="239">
        <f t="shared" si="8"/>
      </c>
      <c r="AS90" s="113">
        <f>IF(ISNA(VLOOKUP(AQ90,'Decembere 2021'!$A$5:$AU$108,46,FALSE)),0,VLOOKUP(AQ90,'Decembere 2021'!$A$5:$AU$108,46,FALSE))</f>
        <v>0</v>
      </c>
      <c r="AT90" s="104">
        <f t="shared" si="11"/>
        <v>0</v>
      </c>
      <c r="AU90" s="208"/>
    </row>
    <row r="91" spans="1:47" s="12" customFormat="1" ht="31.5" customHeight="1">
      <c r="A91" s="100"/>
      <c r="B91" s="100"/>
      <c r="C91" s="355"/>
      <c r="D91" s="376"/>
      <c r="E91" s="376"/>
      <c r="F91" s="376"/>
      <c r="G91" s="376"/>
      <c r="H91" s="292"/>
      <c r="I91" s="292"/>
      <c r="J91" s="376"/>
      <c r="K91" s="101"/>
      <c r="L91" s="101"/>
      <c r="M91" s="101"/>
      <c r="N91" s="101"/>
      <c r="O91" s="286"/>
      <c r="P91" s="286"/>
      <c r="Q91" s="144"/>
      <c r="R91" s="101"/>
      <c r="S91" s="101"/>
      <c r="T91" s="101"/>
      <c r="U91" s="101"/>
      <c r="V91" s="286"/>
      <c r="W91" s="286"/>
      <c r="X91" s="376"/>
      <c r="Y91" s="319"/>
      <c r="Z91" s="319"/>
      <c r="AA91" s="319"/>
      <c r="AB91" s="319"/>
      <c r="AC91" s="286"/>
      <c r="AD91" s="286"/>
      <c r="AE91" s="319"/>
      <c r="AF91" s="319"/>
      <c r="AG91" s="319"/>
      <c r="AH91" s="101"/>
      <c r="AI91" s="101"/>
      <c r="AJ91" s="286"/>
      <c r="AK91" s="286"/>
      <c r="AL91" s="114">
        <f t="shared" si="12"/>
        <v>0</v>
      </c>
      <c r="AM91" s="104">
        <f t="shared" si="9"/>
        <v>0</v>
      </c>
      <c r="AN91" s="104">
        <f t="shared" si="9"/>
        <v>0</v>
      </c>
      <c r="AO91" s="104">
        <f t="shared" si="10"/>
        <v>0</v>
      </c>
      <c r="AP91" s="124"/>
      <c r="AQ91" s="239">
        <f t="shared" si="7"/>
      </c>
      <c r="AR91" s="239">
        <f t="shared" si="8"/>
      </c>
      <c r="AS91" s="113">
        <f>IF(ISNA(VLOOKUP(AQ91,'Decembere 2021'!$A$5:$AU$108,46,FALSE)),0,VLOOKUP(AQ91,'Decembere 2021'!$A$5:$AU$108,46,FALSE))</f>
        <v>0</v>
      </c>
      <c r="AT91" s="104">
        <f t="shared" si="11"/>
        <v>0</v>
      </c>
      <c r="AU91" s="208"/>
    </row>
    <row r="92" spans="1:47" s="13" customFormat="1" ht="31.5" customHeight="1">
      <c r="A92" s="100"/>
      <c r="B92" s="100"/>
      <c r="C92" s="365"/>
      <c r="D92" s="376"/>
      <c r="E92" s="375"/>
      <c r="F92" s="375"/>
      <c r="G92" s="375"/>
      <c r="H92" s="292"/>
      <c r="I92" s="292"/>
      <c r="J92" s="375"/>
      <c r="K92" s="101"/>
      <c r="L92" s="101"/>
      <c r="M92" s="101"/>
      <c r="N92" s="101"/>
      <c r="O92" s="286"/>
      <c r="P92" s="286"/>
      <c r="Q92" s="171"/>
      <c r="R92" s="101"/>
      <c r="S92" s="101"/>
      <c r="T92" s="101"/>
      <c r="U92" s="101"/>
      <c r="V92" s="286"/>
      <c r="W92" s="286"/>
      <c r="X92" s="375"/>
      <c r="Y92" s="319"/>
      <c r="Z92" s="319"/>
      <c r="AA92" s="319"/>
      <c r="AB92" s="319"/>
      <c r="AC92" s="286"/>
      <c r="AD92" s="286"/>
      <c r="AE92" s="319"/>
      <c r="AF92" s="319"/>
      <c r="AG92" s="319"/>
      <c r="AH92" s="101"/>
      <c r="AI92" s="101"/>
      <c r="AJ92" s="286"/>
      <c r="AK92" s="286"/>
      <c r="AL92" s="114">
        <f t="shared" si="12"/>
        <v>0</v>
      </c>
      <c r="AM92" s="104">
        <f t="shared" si="9"/>
        <v>0</v>
      </c>
      <c r="AN92" s="104">
        <f t="shared" si="9"/>
        <v>0</v>
      </c>
      <c r="AO92" s="104">
        <f t="shared" si="10"/>
        <v>0</v>
      </c>
      <c r="AP92" s="124"/>
      <c r="AQ92" s="239">
        <f aca="true" t="shared" si="13" ref="AQ92:AQ108">IF(A92="","",A92)</f>
      </c>
      <c r="AR92" s="239">
        <f aca="true" t="shared" si="14" ref="AR92:AR108">IF(B92="","",B92)</f>
      </c>
      <c r="AS92" s="113">
        <f>IF(ISNA(VLOOKUP(AQ92,'Decembere 2021'!$A$5:$AU$108,46,FALSE)),0,VLOOKUP(AQ92,'Decembere 2021'!$A$5:$AU$108,46,FALSE))</f>
        <v>0</v>
      </c>
      <c r="AT92" s="104">
        <f t="shared" si="11"/>
        <v>0</v>
      </c>
      <c r="AU92" s="208"/>
    </row>
    <row r="93" spans="1:47" s="12" customFormat="1" ht="31.5" customHeight="1">
      <c r="A93" s="100"/>
      <c r="B93" s="100"/>
      <c r="C93" s="355"/>
      <c r="D93" s="376"/>
      <c r="E93" s="376"/>
      <c r="F93" s="376"/>
      <c r="G93" s="376"/>
      <c r="H93" s="292"/>
      <c r="I93" s="292"/>
      <c r="J93" s="376"/>
      <c r="K93" s="101"/>
      <c r="L93" s="101"/>
      <c r="M93" s="101"/>
      <c r="N93" s="101"/>
      <c r="O93" s="286"/>
      <c r="P93" s="286"/>
      <c r="Q93" s="144"/>
      <c r="R93" s="101"/>
      <c r="S93" s="101"/>
      <c r="T93" s="101"/>
      <c r="U93" s="101"/>
      <c r="V93" s="286"/>
      <c r="W93" s="286"/>
      <c r="X93" s="376"/>
      <c r="Y93" s="319"/>
      <c r="Z93" s="319"/>
      <c r="AA93" s="319"/>
      <c r="AB93" s="319"/>
      <c r="AC93" s="286"/>
      <c r="AD93" s="286"/>
      <c r="AE93" s="319"/>
      <c r="AF93" s="319"/>
      <c r="AG93" s="319"/>
      <c r="AH93" s="101"/>
      <c r="AI93" s="101"/>
      <c r="AJ93" s="286"/>
      <c r="AK93" s="286"/>
      <c r="AL93" s="114">
        <f t="shared" si="12"/>
        <v>0</v>
      </c>
      <c r="AM93" s="104">
        <f t="shared" si="9"/>
        <v>0</v>
      </c>
      <c r="AN93" s="104">
        <f t="shared" si="9"/>
        <v>0</v>
      </c>
      <c r="AO93" s="104">
        <f t="shared" si="10"/>
        <v>0</v>
      </c>
      <c r="AP93" s="124"/>
      <c r="AQ93" s="239">
        <f t="shared" si="13"/>
      </c>
      <c r="AR93" s="239">
        <f t="shared" si="14"/>
      </c>
      <c r="AS93" s="113">
        <f>IF(ISNA(VLOOKUP(AQ93,'Decembere 2021'!$A$5:$AU$108,46,FALSE)),0,VLOOKUP(AQ93,'Decembere 2021'!$A$5:$AU$108,46,FALSE))</f>
        <v>0</v>
      </c>
      <c r="AT93" s="104">
        <f t="shared" si="11"/>
        <v>0</v>
      </c>
      <c r="AU93" s="208"/>
    </row>
    <row r="94" spans="1:47" s="13" customFormat="1" ht="31.5" customHeight="1">
      <c r="A94" s="100"/>
      <c r="B94" s="100"/>
      <c r="C94" s="365"/>
      <c r="D94" s="376"/>
      <c r="E94" s="375"/>
      <c r="F94" s="375"/>
      <c r="G94" s="375"/>
      <c r="H94" s="292"/>
      <c r="I94" s="292"/>
      <c r="J94" s="375"/>
      <c r="K94" s="101"/>
      <c r="L94" s="101"/>
      <c r="M94" s="101"/>
      <c r="N94" s="101"/>
      <c r="O94" s="286"/>
      <c r="P94" s="286"/>
      <c r="Q94" s="171"/>
      <c r="R94" s="101"/>
      <c r="S94" s="101"/>
      <c r="T94" s="101"/>
      <c r="U94" s="101"/>
      <c r="V94" s="286"/>
      <c r="W94" s="286"/>
      <c r="X94" s="375"/>
      <c r="Y94" s="319"/>
      <c r="Z94" s="319"/>
      <c r="AA94" s="319"/>
      <c r="AB94" s="319"/>
      <c r="AC94" s="286"/>
      <c r="AD94" s="286"/>
      <c r="AE94" s="319"/>
      <c r="AF94" s="319"/>
      <c r="AG94" s="319"/>
      <c r="AH94" s="101"/>
      <c r="AI94" s="101"/>
      <c r="AJ94" s="286"/>
      <c r="AK94" s="286"/>
      <c r="AL94" s="114">
        <f t="shared" si="12"/>
        <v>0</v>
      </c>
      <c r="AM94" s="104">
        <f t="shared" si="9"/>
        <v>0</v>
      </c>
      <c r="AN94" s="104">
        <f t="shared" si="9"/>
        <v>0</v>
      </c>
      <c r="AO94" s="104">
        <f t="shared" si="10"/>
        <v>0</v>
      </c>
      <c r="AP94" s="124"/>
      <c r="AQ94" s="239">
        <f t="shared" si="13"/>
      </c>
      <c r="AR94" s="239">
        <f t="shared" si="14"/>
      </c>
      <c r="AS94" s="113">
        <f>IF(ISNA(VLOOKUP(AQ94,'Decembere 2021'!$A$5:$AU$108,46,FALSE)),0,VLOOKUP(AQ94,'Decembere 2021'!$A$5:$AU$108,46,FALSE))</f>
        <v>0</v>
      </c>
      <c r="AT94" s="104">
        <f t="shared" si="11"/>
        <v>0</v>
      </c>
      <c r="AU94" s="208"/>
    </row>
    <row r="95" spans="1:47" s="12" customFormat="1" ht="31.5" customHeight="1">
      <c r="A95" s="100"/>
      <c r="B95" s="100"/>
      <c r="C95" s="355"/>
      <c r="D95" s="376"/>
      <c r="E95" s="376"/>
      <c r="F95" s="376"/>
      <c r="G95" s="376"/>
      <c r="H95" s="292"/>
      <c r="I95" s="292"/>
      <c r="J95" s="376"/>
      <c r="K95" s="101"/>
      <c r="L95" s="101"/>
      <c r="M95" s="101"/>
      <c r="N95" s="101"/>
      <c r="O95" s="286"/>
      <c r="P95" s="286"/>
      <c r="Q95" s="144"/>
      <c r="R95" s="101"/>
      <c r="S95" s="101"/>
      <c r="T95" s="101"/>
      <c r="U95" s="101"/>
      <c r="V95" s="286"/>
      <c r="W95" s="286"/>
      <c r="X95" s="376"/>
      <c r="Y95" s="319"/>
      <c r="Z95" s="319"/>
      <c r="AA95" s="319"/>
      <c r="AB95" s="319"/>
      <c r="AC95" s="286"/>
      <c r="AD95" s="286"/>
      <c r="AE95" s="319"/>
      <c r="AF95" s="319"/>
      <c r="AG95" s="319"/>
      <c r="AH95" s="101"/>
      <c r="AI95" s="101"/>
      <c r="AJ95" s="286"/>
      <c r="AK95" s="286"/>
      <c r="AL95" s="114">
        <f t="shared" si="12"/>
        <v>0</v>
      </c>
      <c r="AM95" s="104">
        <f t="shared" si="9"/>
        <v>0</v>
      </c>
      <c r="AN95" s="104">
        <f t="shared" si="9"/>
        <v>0</v>
      </c>
      <c r="AO95" s="104">
        <f t="shared" si="10"/>
        <v>0</v>
      </c>
      <c r="AP95" s="124"/>
      <c r="AQ95" s="239">
        <f t="shared" si="13"/>
      </c>
      <c r="AR95" s="239">
        <f t="shared" si="14"/>
      </c>
      <c r="AS95" s="113">
        <f>IF(ISNA(VLOOKUP(AQ95,'Decembere 2021'!$A$5:$AU$108,46,FALSE)),0,VLOOKUP(AQ95,'Decembere 2021'!$A$5:$AU$108,46,FALSE))</f>
        <v>0</v>
      </c>
      <c r="AT95" s="104">
        <f t="shared" si="11"/>
        <v>0</v>
      </c>
      <c r="AU95" s="208"/>
    </row>
    <row r="96" spans="1:47" s="13" customFormat="1" ht="31.5" customHeight="1">
      <c r="A96" s="100"/>
      <c r="B96" s="100"/>
      <c r="C96" s="365"/>
      <c r="D96" s="376"/>
      <c r="E96" s="375"/>
      <c r="F96" s="375"/>
      <c r="G96" s="375"/>
      <c r="H96" s="292"/>
      <c r="I96" s="292"/>
      <c r="J96" s="375"/>
      <c r="K96" s="101"/>
      <c r="L96" s="101"/>
      <c r="M96" s="101"/>
      <c r="N96" s="101"/>
      <c r="O96" s="286"/>
      <c r="P96" s="286"/>
      <c r="Q96" s="171"/>
      <c r="R96" s="101"/>
      <c r="S96" s="101"/>
      <c r="T96" s="101"/>
      <c r="U96" s="101"/>
      <c r="V96" s="286"/>
      <c r="W96" s="286"/>
      <c r="X96" s="375"/>
      <c r="Y96" s="319"/>
      <c r="Z96" s="319"/>
      <c r="AA96" s="319"/>
      <c r="AB96" s="319"/>
      <c r="AC96" s="286"/>
      <c r="AD96" s="286"/>
      <c r="AE96" s="319"/>
      <c r="AF96" s="319"/>
      <c r="AG96" s="319"/>
      <c r="AH96" s="101"/>
      <c r="AI96" s="101"/>
      <c r="AJ96" s="286"/>
      <c r="AK96" s="286"/>
      <c r="AL96" s="114">
        <f t="shared" si="12"/>
        <v>0</v>
      </c>
      <c r="AM96" s="104">
        <f t="shared" si="9"/>
        <v>0</v>
      </c>
      <c r="AN96" s="104">
        <f t="shared" si="9"/>
        <v>0</v>
      </c>
      <c r="AO96" s="104">
        <f t="shared" si="10"/>
        <v>0</v>
      </c>
      <c r="AP96" s="124"/>
      <c r="AQ96" s="239">
        <f t="shared" si="13"/>
      </c>
      <c r="AR96" s="239">
        <f t="shared" si="14"/>
      </c>
      <c r="AS96" s="113">
        <f>IF(ISNA(VLOOKUP(AQ96,'Decembere 2021'!$A$5:$AU$108,46,FALSE)),0,VLOOKUP(AQ96,'Decembere 2021'!$A$5:$AU$108,46,FALSE))</f>
        <v>0</v>
      </c>
      <c r="AT96" s="104">
        <f t="shared" si="11"/>
        <v>0</v>
      </c>
      <c r="AU96" s="208"/>
    </row>
    <row r="97" spans="1:47" s="12" customFormat="1" ht="31.5" customHeight="1">
      <c r="A97" s="100"/>
      <c r="B97" s="100"/>
      <c r="C97" s="355"/>
      <c r="D97" s="376"/>
      <c r="E97" s="376"/>
      <c r="F97" s="376"/>
      <c r="G97" s="376"/>
      <c r="H97" s="292"/>
      <c r="I97" s="292"/>
      <c r="J97" s="376"/>
      <c r="K97" s="101"/>
      <c r="L97" s="101"/>
      <c r="M97" s="101"/>
      <c r="N97" s="101"/>
      <c r="O97" s="286"/>
      <c r="P97" s="286"/>
      <c r="Q97" s="144"/>
      <c r="R97" s="101"/>
      <c r="S97" s="101"/>
      <c r="T97" s="101"/>
      <c r="U97" s="101"/>
      <c r="V97" s="286"/>
      <c r="W97" s="286"/>
      <c r="X97" s="376"/>
      <c r="Y97" s="319"/>
      <c r="Z97" s="319"/>
      <c r="AA97" s="319"/>
      <c r="AB97" s="319"/>
      <c r="AC97" s="286"/>
      <c r="AD97" s="286"/>
      <c r="AE97" s="319"/>
      <c r="AF97" s="319"/>
      <c r="AG97" s="319"/>
      <c r="AH97" s="101"/>
      <c r="AI97" s="101"/>
      <c r="AJ97" s="286"/>
      <c r="AK97" s="286"/>
      <c r="AL97" s="114">
        <f t="shared" si="12"/>
        <v>0</v>
      </c>
      <c r="AM97" s="104">
        <f t="shared" si="9"/>
        <v>0</v>
      </c>
      <c r="AN97" s="104">
        <f t="shared" si="9"/>
        <v>0</v>
      </c>
      <c r="AO97" s="104">
        <f t="shared" si="10"/>
        <v>0</v>
      </c>
      <c r="AP97" s="124"/>
      <c r="AQ97" s="239">
        <f t="shared" si="13"/>
      </c>
      <c r="AR97" s="239">
        <f t="shared" si="14"/>
      </c>
      <c r="AS97" s="113">
        <f>IF(ISNA(VLOOKUP(AQ97,'Decembere 2021'!$A$5:$AU$108,46,FALSE)),0,VLOOKUP(AQ97,'Decembere 2021'!$A$5:$AU$108,46,FALSE))</f>
        <v>0</v>
      </c>
      <c r="AT97" s="104">
        <f t="shared" si="11"/>
        <v>0</v>
      </c>
      <c r="AU97" s="208"/>
    </row>
    <row r="98" spans="1:47" s="13" customFormat="1" ht="31.5" customHeight="1">
      <c r="A98" s="100"/>
      <c r="B98" s="100"/>
      <c r="C98" s="365"/>
      <c r="D98" s="376"/>
      <c r="E98" s="375"/>
      <c r="F98" s="375"/>
      <c r="G98" s="375"/>
      <c r="H98" s="292"/>
      <c r="I98" s="292"/>
      <c r="J98" s="375"/>
      <c r="K98" s="101"/>
      <c r="L98" s="101"/>
      <c r="M98" s="101"/>
      <c r="N98" s="101"/>
      <c r="O98" s="286"/>
      <c r="P98" s="286"/>
      <c r="Q98" s="171"/>
      <c r="R98" s="101"/>
      <c r="S98" s="101"/>
      <c r="T98" s="101"/>
      <c r="U98" s="101"/>
      <c r="V98" s="286"/>
      <c r="W98" s="286"/>
      <c r="X98" s="375"/>
      <c r="Y98" s="319"/>
      <c r="Z98" s="319"/>
      <c r="AA98" s="319"/>
      <c r="AB98" s="319"/>
      <c r="AC98" s="286"/>
      <c r="AD98" s="286"/>
      <c r="AE98" s="319"/>
      <c r="AF98" s="319"/>
      <c r="AG98" s="319"/>
      <c r="AH98" s="101"/>
      <c r="AI98" s="101"/>
      <c r="AJ98" s="286"/>
      <c r="AK98" s="286"/>
      <c r="AL98" s="114">
        <f t="shared" si="12"/>
        <v>0</v>
      </c>
      <c r="AM98" s="104">
        <f t="shared" si="9"/>
        <v>0</v>
      </c>
      <c r="AN98" s="104">
        <f t="shared" si="9"/>
        <v>0</v>
      </c>
      <c r="AO98" s="104">
        <f t="shared" si="10"/>
        <v>0</v>
      </c>
      <c r="AP98" s="124"/>
      <c r="AQ98" s="239">
        <f t="shared" si="13"/>
      </c>
      <c r="AR98" s="239">
        <f t="shared" si="14"/>
      </c>
      <c r="AS98" s="113">
        <f>IF(ISNA(VLOOKUP(AQ98,'Decembere 2021'!$A$5:$AU$108,46,FALSE)),0,VLOOKUP(AQ98,'Decembere 2021'!$A$5:$AU$108,46,FALSE))</f>
        <v>0</v>
      </c>
      <c r="AT98" s="104">
        <f t="shared" si="11"/>
        <v>0</v>
      </c>
      <c r="AU98" s="208"/>
    </row>
    <row r="99" spans="1:47" s="12" customFormat="1" ht="31.5" customHeight="1">
      <c r="A99" s="100"/>
      <c r="B99" s="100"/>
      <c r="C99" s="355"/>
      <c r="D99" s="376"/>
      <c r="E99" s="376"/>
      <c r="F99" s="376"/>
      <c r="G99" s="376"/>
      <c r="H99" s="292"/>
      <c r="I99" s="292"/>
      <c r="J99" s="376"/>
      <c r="K99" s="101"/>
      <c r="L99" s="101"/>
      <c r="M99" s="101"/>
      <c r="N99" s="101"/>
      <c r="O99" s="286"/>
      <c r="P99" s="286"/>
      <c r="Q99" s="144"/>
      <c r="R99" s="101"/>
      <c r="S99" s="101"/>
      <c r="T99" s="101"/>
      <c r="U99" s="101"/>
      <c r="V99" s="286"/>
      <c r="W99" s="286"/>
      <c r="X99" s="376"/>
      <c r="Y99" s="319"/>
      <c r="Z99" s="319"/>
      <c r="AA99" s="319"/>
      <c r="AB99" s="319"/>
      <c r="AC99" s="286"/>
      <c r="AD99" s="286"/>
      <c r="AE99" s="319"/>
      <c r="AF99" s="319"/>
      <c r="AG99" s="319"/>
      <c r="AH99" s="101"/>
      <c r="AI99" s="101"/>
      <c r="AJ99" s="286"/>
      <c r="AK99" s="286"/>
      <c r="AL99" s="114">
        <f t="shared" si="12"/>
        <v>0</v>
      </c>
      <c r="AM99" s="104">
        <f t="shared" si="9"/>
        <v>0</v>
      </c>
      <c r="AN99" s="104">
        <f t="shared" si="9"/>
        <v>0</v>
      </c>
      <c r="AO99" s="104">
        <f t="shared" si="10"/>
        <v>0</v>
      </c>
      <c r="AP99" s="124"/>
      <c r="AQ99" s="239">
        <f t="shared" si="13"/>
      </c>
      <c r="AR99" s="239">
        <f t="shared" si="14"/>
      </c>
      <c r="AS99" s="113">
        <f>IF(ISNA(VLOOKUP(AQ99,'Decembere 2021'!$A$5:$AU$108,46,FALSE)),0,VLOOKUP(AQ99,'Decembere 2021'!$A$5:$AU$108,46,FALSE))</f>
        <v>0</v>
      </c>
      <c r="AT99" s="104">
        <f t="shared" si="11"/>
        <v>0</v>
      </c>
      <c r="AU99" s="208"/>
    </row>
    <row r="100" spans="1:47" s="13" customFormat="1" ht="31.5" customHeight="1">
      <c r="A100" s="100"/>
      <c r="B100" s="100"/>
      <c r="C100" s="365"/>
      <c r="D100" s="376"/>
      <c r="E100" s="375"/>
      <c r="F100" s="375"/>
      <c r="G100" s="375"/>
      <c r="H100" s="292"/>
      <c r="I100" s="292"/>
      <c r="J100" s="375"/>
      <c r="K100" s="101"/>
      <c r="L100" s="101"/>
      <c r="M100" s="101"/>
      <c r="N100" s="101"/>
      <c r="O100" s="286"/>
      <c r="P100" s="286"/>
      <c r="Q100" s="171"/>
      <c r="R100" s="101"/>
      <c r="S100" s="101"/>
      <c r="T100" s="101"/>
      <c r="U100" s="101"/>
      <c r="V100" s="286"/>
      <c r="W100" s="286"/>
      <c r="X100" s="375"/>
      <c r="Y100" s="319"/>
      <c r="Z100" s="319"/>
      <c r="AA100" s="319"/>
      <c r="AB100" s="319"/>
      <c r="AC100" s="286"/>
      <c r="AD100" s="286"/>
      <c r="AE100" s="319"/>
      <c r="AF100" s="319"/>
      <c r="AG100" s="319"/>
      <c r="AH100" s="101"/>
      <c r="AI100" s="101"/>
      <c r="AJ100" s="286"/>
      <c r="AK100" s="286"/>
      <c r="AL100" s="114">
        <f t="shared" si="12"/>
        <v>0</v>
      </c>
      <c r="AM100" s="104">
        <f t="shared" si="9"/>
        <v>0</v>
      </c>
      <c r="AN100" s="104">
        <f t="shared" si="9"/>
        <v>0</v>
      </c>
      <c r="AO100" s="104">
        <f t="shared" si="10"/>
        <v>0</v>
      </c>
      <c r="AP100" s="124"/>
      <c r="AQ100" s="239">
        <f t="shared" si="13"/>
      </c>
      <c r="AR100" s="239">
        <f t="shared" si="14"/>
      </c>
      <c r="AS100" s="113">
        <f>IF(ISNA(VLOOKUP(AQ100,'Decembere 2021'!$A$5:$AU$108,46,FALSE)),0,VLOOKUP(AQ100,'Decembere 2021'!$A$5:$AU$108,46,FALSE))</f>
        <v>0</v>
      </c>
      <c r="AT100" s="104">
        <f t="shared" si="11"/>
        <v>0</v>
      </c>
      <c r="AU100" s="208"/>
    </row>
    <row r="101" spans="1:47" s="12" customFormat="1" ht="31.5" customHeight="1">
      <c r="A101" s="100"/>
      <c r="B101" s="100"/>
      <c r="C101" s="355"/>
      <c r="D101" s="376"/>
      <c r="E101" s="376"/>
      <c r="F101" s="376"/>
      <c r="G101" s="376"/>
      <c r="H101" s="292"/>
      <c r="I101" s="292"/>
      <c r="J101" s="376"/>
      <c r="K101" s="101"/>
      <c r="L101" s="101"/>
      <c r="M101" s="101"/>
      <c r="N101" s="101"/>
      <c r="O101" s="286"/>
      <c r="P101" s="286"/>
      <c r="Q101" s="144"/>
      <c r="R101" s="101"/>
      <c r="S101" s="101"/>
      <c r="T101" s="101"/>
      <c r="U101" s="101"/>
      <c r="V101" s="286"/>
      <c r="W101" s="286"/>
      <c r="X101" s="376"/>
      <c r="Y101" s="319"/>
      <c r="Z101" s="319"/>
      <c r="AA101" s="319"/>
      <c r="AB101" s="319"/>
      <c r="AC101" s="286"/>
      <c r="AD101" s="286"/>
      <c r="AE101" s="319"/>
      <c r="AF101" s="319"/>
      <c r="AG101" s="319"/>
      <c r="AH101" s="101"/>
      <c r="AI101" s="101"/>
      <c r="AJ101" s="286"/>
      <c r="AK101" s="286"/>
      <c r="AL101" s="114">
        <f t="shared" si="12"/>
        <v>0</v>
      </c>
      <c r="AM101" s="104">
        <f t="shared" si="9"/>
        <v>0</v>
      </c>
      <c r="AN101" s="104">
        <f t="shared" si="9"/>
        <v>0</v>
      </c>
      <c r="AO101" s="104">
        <f t="shared" si="10"/>
        <v>0</v>
      </c>
      <c r="AP101" s="124"/>
      <c r="AQ101" s="239">
        <f t="shared" si="13"/>
      </c>
      <c r="AR101" s="239">
        <f t="shared" si="14"/>
      </c>
      <c r="AS101" s="113">
        <f>IF(ISNA(VLOOKUP(AQ101,'Decembere 2021'!$A$5:$AU$108,46,FALSE)),0,VLOOKUP(AQ101,'Decembere 2021'!$A$5:$AU$108,46,FALSE))</f>
        <v>0</v>
      </c>
      <c r="AT101" s="104">
        <f t="shared" si="11"/>
        <v>0</v>
      </c>
      <c r="AU101" s="208"/>
    </row>
    <row r="102" spans="1:47" s="13" customFormat="1" ht="31.5" customHeight="1">
      <c r="A102" s="100"/>
      <c r="B102" s="100"/>
      <c r="C102" s="365"/>
      <c r="D102" s="376"/>
      <c r="E102" s="375"/>
      <c r="F102" s="375"/>
      <c r="G102" s="375"/>
      <c r="H102" s="292"/>
      <c r="I102" s="292"/>
      <c r="J102" s="375"/>
      <c r="K102" s="101"/>
      <c r="L102" s="101"/>
      <c r="M102" s="101"/>
      <c r="N102" s="101"/>
      <c r="O102" s="286"/>
      <c r="P102" s="286"/>
      <c r="Q102" s="171"/>
      <c r="R102" s="101"/>
      <c r="S102" s="101"/>
      <c r="T102" s="101"/>
      <c r="U102" s="101"/>
      <c r="V102" s="286"/>
      <c r="W102" s="286"/>
      <c r="X102" s="375"/>
      <c r="Y102" s="319"/>
      <c r="Z102" s="319"/>
      <c r="AA102" s="319"/>
      <c r="AB102" s="319"/>
      <c r="AC102" s="286"/>
      <c r="AD102" s="286"/>
      <c r="AE102" s="319"/>
      <c r="AF102" s="319"/>
      <c r="AG102" s="319"/>
      <c r="AH102" s="101"/>
      <c r="AI102" s="101"/>
      <c r="AJ102" s="286"/>
      <c r="AK102" s="286"/>
      <c r="AL102" s="114">
        <f t="shared" si="12"/>
        <v>0</v>
      </c>
      <c r="AM102" s="104">
        <f t="shared" si="9"/>
        <v>0</v>
      </c>
      <c r="AN102" s="104">
        <f t="shared" si="9"/>
        <v>0</v>
      </c>
      <c r="AO102" s="104">
        <f t="shared" si="10"/>
        <v>0</v>
      </c>
      <c r="AP102" s="124"/>
      <c r="AQ102" s="239">
        <f t="shared" si="13"/>
      </c>
      <c r="AR102" s="239">
        <f t="shared" si="14"/>
      </c>
      <c r="AS102" s="113">
        <f>IF(ISNA(VLOOKUP(AQ102,'Decembere 2021'!$A$5:$AU$108,46,FALSE)),0,VLOOKUP(AQ102,'Decembere 2021'!$A$5:$AU$108,46,FALSE))</f>
        <v>0</v>
      </c>
      <c r="AT102" s="104">
        <f t="shared" si="11"/>
        <v>0</v>
      </c>
      <c r="AU102" s="208"/>
    </row>
    <row r="103" spans="1:47" s="12" customFormat="1" ht="31.5" customHeight="1">
      <c r="A103" s="100"/>
      <c r="B103" s="100"/>
      <c r="C103" s="355"/>
      <c r="D103" s="376"/>
      <c r="E103" s="376"/>
      <c r="F103" s="376"/>
      <c r="G103" s="376"/>
      <c r="H103" s="292"/>
      <c r="I103" s="292"/>
      <c r="J103" s="376"/>
      <c r="K103" s="101"/>
      <c r="L103" s="101"/>
      <c r="M103" s="101"/>
      <c r="N103" s="101"/>
      <c r="O103" s="286"/>
      <c r="P103" s="286"/>
      <c r="Q103" s="144"/>
      <c r="R103" s="101"/>
      <c r="S103" s="101"/>
      <c r="T103" s="101"/>
      <c r="U103" s="101"/>
      <c r="V103" s="286"/>
      <c r="W103" s="286"/>
      <c r="X103" s="376"/>
      <c r="Y103" s="319"/>
      <c r="Z103" s="319"/>
      <c r="AA103" s="319"/>
      <c r="AB103" s="319"/>
      <c r="AC103" s="286"/>
      <c r="AD103" s="286"/>
      <c r="AE103" s="319"/>
      <c r="AF103" s="319"/>
      <c r="AG103" s="319"/>
      <c r="AH103" s="101"/>
      <c r="AI103" s="101"/>
      <c r="AJ103" s="286"/>
      <c r="AK103" s="286"/>
      <c r="AL103" s="114">
        <f t="shared" si="12"/>
        <v>0</v>
      </c>
      <c r="AM103" s="104">
        <f t="shared" si="9"/>
        <v>0</v>
      </c>
      <c r="AN103" s="104">
        <f t="shared" si="9"/>
        <v>0</v>
      </c>
      <c r="AO103" s="104">
        <f t="shared" si="10"/>
        <v>0</v>
      </c>
      <c r="AP103" s="124"/>
      <c r="AQ103" s="239">
        <f t="shared" si="13"/>
      </c>
      <c r="AR103" s="239">
        <f t="shared" si="14"/>
      </c>
      <c r="AS103" s="113">
        <f>IF(ISNA(VLOOKUP(AQ103,'Decembere 2021'!$A$5:$AU$108,46,FALSE)),0,VLOOKUP(AQ103,'Decembere 2021'!$A$5:$AU$108,46,FALSE))</f>
        <v>0</v>
      </c>
      <c r="AT103" s="104">
        <f t="shared" si="11"/>
        <v>0</v>
      </c>
      <c r="AU103" s="208"/>
    </row>
    <row r="104" spans="1:47" s="13" customFormat="1" ht="31.5" customHeight="1">
      <c r="A104" s="100"/>
      <c r="B104" s="100"/>
      <c r="C104" s="365"/>
      <c r="D104" s="376"/>
      <c r="E104" s="375"/>
      <c r="F104" s="375"/>
      <c r="G104" s="375"/>
      <c r="H104" s="292"/>
      <c r="I104" s="292"/>
      <c r="J104" s="375"/>
      <c r="K104" s="101"/>
      <c r="L104" s="101"/>
      <c r="M104" s="101"/>
      <c r="N104" s="101"/>
      <c r="O104" s="286"/>
      <c r="P104" s="286"/>
      <c r="Q104" s="171"/>
      <c r="R104" s="101"/>
      <c r="S104" s="101"/>
      <c r="T104" s="101"/>
      <c r="U104" s="101"/>
      <c r="V104" s="286"/>
      <c r="W104" s="286"/>
      <c r="X104" s="375"/>
      <c r="Y104" s="319"/>
      <c r="Z104" s="319"/>
      <c r="AA104" s="319"/>
      <c r="AB104" s="319"/>
      <c r="AC104" s="286"/>
      <c r="AD104" s="286"/>
      <c r="AE104" s="319"/>
      <c r="AF104" s="319"/>
      <c r="AG104" s="319"/>
      <c r="AH104" s="101"/>
      <c r="AI104" s="101"/>
      <c r="AJ104" s="286"/>
      <c r="AK104" s="286"/>
      <c r="AL104" s="114">
        <f t="shared" si="12"/>
        <v>0</v>
      </c>
      <c r="AM104" s="104">
        <f t="shared" si="9"/>
        <v>0</v>
      </c>
      <c r="AN104" s="104">
        <f t="shared" si="9"/>
        <v>0</v>
      </c>
      <c r="AO104" s="104">
        <f t="shared" si="10"/>
        <v>0</v>
      </c>
      <c r="AP104" s="124"/>
      <c r="AQ104" s="239">
        <f t="shared" si="13"/>
      </c>
      <c r="AR104" s="239">
        <f t="shared" si="14"/>
      </c>
      <c r="AS104" s="113">
        <f>IF(ISNA(VLOOKUP(AQ104,'Decembere 2021'!$A$5:$AU$108,46,FALSE)),0,VLOOKUP(AQ104,'Decembere 2021'!$A$5:$AU$108,46,FALSE))</f>
        <v>0</v>
      </c>
      <c r="AT104" s="104">
        <f t="shared" si="11"/>
        <v>0</v>
      </c>
      <c r="AU104" s="208"/>
    </row>
    <row r="105" spans="1:47" s="13" customFormat="1" ht="31.5" customHeight="1">
      <c r="A105" s="100"/>
      <c r="B105" s="100"/>
      <c r="C105" s="355"/>
      <c r="D105" s="376"/>
      <c r="E105" s="376"/>
      <c r="F105" s="376"/>
      <c r="G105" s="376"/>
      <c r="H105" s="292"/>
      <c r="I105" s="292"/>
      <c r="J105" s="376"/>
      <c r="K105" s="101"/>
      <c r="L105" s="101"/>
      <c r="M105" s="101"/>
      <c r="N105" s="101"/>
      <c r="O105" s="286"/>
      <c r="P105" s="286"/>
      <c r="Q105" s="144"/>
      <c r="R105" s="101"/>
      <c r="S105" s="101"/>
      <c r="T105" s="101"/>
      <c r="U105" s="101"/>
      <c r="V105" s="286"/>
      <c r="W105" s="286"/>
      <c r="X105" s="376"/>
      <c r="Y105" s="319"/>
      <c r="Z105" s="319"/>
      <c r="AA105" s="319"/>
      <c r="AB105" s="319"/>
      <c r="AC105" s="286"/>
      <c r="AD105" s="286"/>
      <c r="AE105" s="319"/>
      <c r="AF105" s="319"/>
      <c r="AG105" s="319"/>
      <c r="AH105" s="101"/>
      <c r="AI105" s="101"/>
      <c r="AJ105" s="286"/>
      <c r="AK105" s="286"/>
      <c r="AL105" s="114">
        <f t="shared" si="12"/>
        <v>0</v>
      </c>
      <c r="AM105" s="104">
        <f t="shared" si="9"/>
        <v>0</v>
      </c>
      <c r="AN105" s="104">
        <f t="shared" si="9"/>
        <v>0</v>
      </c>
      <c r="AO105" s="104">
        <f t="shared" si="10"/>
        <v>0</v>
      </c>
      <c r="AP105" s="124"/>
      <c r="AQ105" s="239">
        <f t="shared" si="13"/>
      </c>
      <c r="AR105" s="239">
        <f t="shared" si="14"/>
      </c>
      <c r="AS105" s="113">
        <f>IF(ISNA(VLOOKUP(AQ105,'Decembere 2021'!$A$5:$AU$108,46,FALSE)),0,VLOOKUP(AQ105,'Decembere 2021'!$A$5:$AU$108,46,FALSE))</f>
        <v>0</v>
      </c>
      <c r="AT105" s="104">
        <f t="shared" si="11"/>
        <v>0</v>
      </c>
      <c r="AU105" s="208"/>
    </row>
    <row r="106" spans="1:47" s="13" customFormat="1" ht="31.5" customHeight="1">
      <c r="A106" s="100"/>
      <c r="B106" s="100"/>
      <c r="C106" s="365"/>
      <c r="D106" s="376"/>
      <c r="E106" s="375"/>
      <c r="F106" s="375"/>
      <c r="G106" s="375"/>
      <c r="H106" s="292"/>
      <c r="I106" s="292"/>
      <c r="J106" s="375"/>
      <c r="K106" s="101"/>
      <c r="L106" s="101"/>
      <c r="M106" s="101"/>
      <c r="N106" s="101"/>
      <c r="O106" s="286"/>
      <c r="P106" s="286"/>
      <c r="Q106" s="171"/>
      <c r="R106" s="101"/>
      <c r="S106" s="101"/>
      <c r="T106" s="101"/>
      <c r="U106" s="101"/>
      <c r="V106" s="286"/>
      <c r="W106" s="286"/>
      <c r="X106" s="375"/>
      <c r="Y106" s="319"/>
      <c r="Z106" s="319"/>
      <c r="AA106" s="319"/>
      <c r="AB106" s="319"/>
      <c r="AC106" s="286"/>
      <c r="AD106" s="286"/>
      <c r="AE106" s="319"/>
      <c r="AF106" s="319"/>
      <c r="AG106" s="319"/>
      <c r="AH106" s="101"/>
      <c r="AI106" s="101"/>
      <c r="AJ106" s="286"/>
      <c r="AK106" s="286"/>
      <c r="AL106" s="114">
        <f t="shared" si="12"/>
        <v>0</v>
      </c>
      <c r="AM106" s="104">
        <f t="shared" si="9"/>
        <v>0</v>
      </c>
      <c r="AN106" s="104">
        <f t="shared" si="9"/>
        <v>0</v>
      </c>
      <c r="AO106" s="104">
        <f t="shared" si="10"/>
        <v>0</v>
      </c>
      <c r="AP106" s="124"/>
      <c r="AQ106" s="239">
        <f t="shared" si="13"/>
      </c>
      <c r="AR106" s="239">
        <f t="shared" si="14"/>
      </c>
      <c r="AS106" s="113">
        <f>IF(ISNA(VLOOKUP(AQ106,'Decembere 2021'!$A$5:$AU$108,46,FALSE)),0,VLOOKUP(AQ106,'Decembere 2021'!$A$5:$AU$108,46,FALSE))</f>
        <v>0</v>
      </c>
      <c r="AT106" s="104">
        <f t="shared" si="11"/>
        <v>0</v>
      </c>
      <c r="AU106" s="208"/>
    </row>
    <row r="107" spans="1:47" s="13" customFormat="1" ht="31.5" customHeight="1">
      <c r="A107" s="100"/>
      <c r="B107" s="100"/>
      <c r="C107" s="355"/>
      <c r="D107" s="376"/>
      <c r="E107" s="376"/>
      <c r="F107" s="376"/>
      <c r="G107" s="376"/>
      <c r="H107" s="292"/>
      <c r="I107" s="292"/>
      <c r="J107" s="376"/>
      <c r="K107" s="101"/>
      <c r="L107" s="101"/>
      <c r="M107" s="101"/>
      <c r="N107" s="101"/>
      <c r="O107" s="286"/>
      <c r="P107" s="286"/>
      <c r="Q107" s="144"/>
      <c r="R107" s="101"/>
      <c r="S107" s="101"/>
      <c r="T107" s="101"/>
      <c r="U107" s="101"/>
      <c r="V107" s="286"/>
      <c r="W107" s="286"/>
      <c r="X107" s="376"/>
      <c r="Y107" s="319"/>
      <c r="Z107" s="319"/>
      <c r="AA107" s="319"/>
      <c r="AB107" s="319"/>
      <c r="AC107" s="286"/>
      <c r="AD107" s="286"/>
      <c r="AE107" s="319"/>
      <c r="AF107" s="319"/>
      <c r="AG107" s="319"/>
      <c r="AH107" s="101"/>
      <c r="AI107" s="101"/>
      <c r="AJ107" s="286"/>
      <c r="AK107" s="286"/>
      <c r="AL107" s="114">
        <f t="shared" si="12"/>
        <v>0</v>
      </c>
      <c r="AM107" s="104">
        <f t="shared" si="9"/>
        <v>0</v>
      </c>
      <c r="AN107" s="104">
        <f t="shared" si="9"/>
        <v>0</v>
      </c>
      <c r="AO107" s="104">
        <f t="shared" si="10"/>
        <v>0</v>
      </c>
      <c r="AP107" s="124"/>
      <c r="AQ107" s="239">
        <f t="shared" si="13"/>
      </c>
      <c r="AR107" s="239">
        <f t="shared" si="14"/>
      </c>
      <c r="AS107" s="113">
        <f>IF(ISNA(VLOOKUP(AQ107,'Decembere 2021'!$A$5:$AU$108,46,FALSE)),0,VLOOKUP(AQ107,'Decembere 2021'!$A$5:$AU$108,46,FALSE))</f>
        <v>0</v>
      </c>
      <c r="AT107" s="104">
        <f t="shared" si="11"/>
        <v>0</v>
      </c>
      <c r="AU107" s="208"/>
    </row>
    <row r="108" spans="1:47" s="13" customFormat="1" ht="31.5" customHeight="1">
      <c r="A108" s="100"/>
      <c r="B108" s="100"/>
      <c r="C108" s="365"/>
      <c r="D108" s="376"/>
      <c r="E108" s="375"/>
      <c r="F108" s="375"/>
      <c r="G108" s="375"/>
      <c r="H108" s="292"/>
      <c r="I108" s="292"/>
      <c r="J108" s="375"/>
      <c r="K108" s="101"/>
      <c r="L108" s="101"/>
      <c r="M108" s="101"/>
      <c r="N108" s="101"/>
      <c r="O108" s="286"/>
      <c r="P108" s="286"/>
      <c r="Q108" s="171"/>
      <c r="R108" s="101"/>
      <c r="S108" s="101"/>
      <c r="T108" s="101"/>
      <c r="U108" s="101"/>
      <c r="V108" s="286"/>
      <c r="W108" s="286"/>
      <c r="X108" s="375"/>
      <c r="Y108" s="319"/>
      <c r="Z108" s="319"/>
      <c r="AA108" s="319"/>
      <c r="AB108" s="319"/>
      <c r="AC108" s="286"/>
      <c r="AD108" s="286"/>
      <c r="AE108" s="319"/>
      <c r="AF108" s="319"/>
      <c r="AG108" s="319"/>
      <c r="AH108" s="101"/>
      <c r="AI108" s="101"/>
      <c r="AJ108" s="286"/>
      <c r="AK108" s="286"/>
      <c r="AL108" s="114">
        <f t="shared" si="12"/>
        <v>0</v>
      </c>
      <c r="AM108" s="104">
        <f t="shared" si="9"/>
        <v>0</v>
      </c>
      <c r="AN108" s="104">
        <f t="shared" si="9"/>
        <v>0</v>
      </c>
      <c r="AO108" s="104">
        <f t="shared" si="10"/>
        <v>0</v>
      </c>
      <c r="AP108" s="124"/>
      <c r="AQ108" s="239">
        <f t="shared" si="13"/>
      </c>
      <c r="AR108" s="239">
        <f t="shared" si="14"/>
      </c>
      <c r="AS108" s="113">
        <f>IF(ISNA(VLOOKUP(AQ108,'Decembere 2021'!$A$5:$AU$108,46,FALSE)),0,VLOOKUP(AQ108,'Decembere 2021'!$A$5:$AU$108,46,FALSE))</f>
        <v>0</v>
      </c>
      <c r="AT108" s="104">
        <f t="shared" si="11"/>
        <v>0</v>
      </c>
      <c r="AU108" s="208"/>
    </row>
    <row r="109" spans="1:47" s="226" customFormat="1" ht="23.25" customHeight="1">
      <c r="A109" s="218" t="s">
        <v>1</v>
      </c>
      <c r="B109" s="218"/>
      <c r="C109" s="346">
        <f>COUNTIF(C5:C108,"x")</f>
        <v>0</v>
      </c>
      <c r="D109" s="346">
        <f>COUNTIF(D5:D108,"x")</f>
        <v>0</v>
      </c>
      <c r="E109" s="346">
        <f>COUNTIF(E5:E108,"x")</f>
        <v>0</v>
      </c>
      <c r="F109" s="346">
        <f>COUNTIF(F5:F108,"x")</f>
        <v>0</v>
      </c>
      <c r="G109" s="346">
        <f>COUNTIF(G5:G108,"x")</f>
        <v>0</v>
      </c>
      <c r="H109" s="219">
        <f>SUM(H5:H108)</f>
        <v>0</v>
      </c>
      <c r="I109" s="219">
        <f>SUM(I5:I108)</f>
        <v>0</v>
      </c>
      <c r="J109" s="220">
        <f>COUNTIF(J5:J108,"x")</f>
        <v>0</v>
      </c>
      <c r="K109" s="220">
        <f>COUNTIF(K5:K108,"x")</f>
        <v>0</v>
      </c>
      <c r="L109" s="220">
        <f>COUNTIF(L5:L108,"x")</f>
        <v>0</v>
      </c>
      <c r="M109" s="220">
        <f>COUNTIF(M5:M108,"x")</f>
        <v>0</v>
      </c>
      <c r="N109" s="220">
        <f>COUNTIF(N5:N108,"x")</f>
        <v>0</v>
      </c>
      <c r="O109" s="221">
        <f>SUM(O5:O108)</f>
        <v>0</v>
      </c>
      <c r="P109" s="221">
        <f>SUM(P5:P108)</f>
        <v>0</v>
      </c>
      <c r="Q109" s="220">
        <f>COUNTIF(Q5:Q108,"x")</f>
        <v>0</v>
      </c>
      <c r="R109" s="220">
        <f>COUNTIF(R5:R108,"x")</f>
        <v>0</v>
      </c>
      <c r="S109" s="220">
        <f>COUNTIF(S5:S108,"x")</f>
        <v>0</v>
      </c>
      <c r="T109" s="220">
        <f>COUNTIF(T5:T108,"x")</f>
        <v>0</v>
      </c>
      <c r="U109" s="220">
        <f>COUNTIF(U5:U108,"x")</f>
        <v>0</v>
      </c>
      <c r="V109" s="221">
        <f>SUM(V5:V108)</f>
        <v>0</v>
      </c>
      <c r="W109" s="221">
        <f>SUM(W5:W108)</f>
        <v>0</v>
      </c>
      <c r="X109" s="220">
        <f>COUNTIF(X5:X108,"x")</f>
        <v>0</v>
      </c>
      <c r="Y109" s="220">
        <f>COUNTIF(Y5:Y108,"x")</f>
        <v>0</v>
      </c>
      <c r="Z109" s="220">
        <f>COUNTIF(Z5:Z108,"x")</f>
        <v>0</v>
      </c>
      <c r="AA109" s="220">
        <f>COUNTIF(AA5:AA108,"x")</f>
        <v>0</v>
      </c>
      <c r="AB109" s="220">
        <f>COUNTIF(AB5:AB108,"x")</f>
        <v>0</v>
      </c>
      <c r="AC109" s="221">
        <f>SUM(AC5:AC108)</f>
        <v>0</v>
      </c>
      <c r="AD109" s="221">
        <f>SUM(AD5:AD108)</f>
        <v>0</v>
      </c>
      <c r="AE109" s="220">
        <f>COUNTIF(AE5:AE108,"x")</f>
        <v>0</v>
      </c>
      <c r="AF109" s="220">
        <f>COUNTIF(AF5:AF108,"x")</f>
        <v>0</v>
      </c>
      <c r="AG109" s="220">
        <f>COUNTIF(AG5:AG108,"x")</f>
        <v>0</v>
      </c>
      <c r="AH109" s="200">
        <f>COUNTIF(AH5:AH108,"x")</f>
        <v>0</v>
      </c>
      <c r="AI109" s="200">
        <f>COUNTIF(AI5:AI108,"x")</f>
        <v>0</v>
      </c>
      <c r="AJ109" s="221">
        <f aca="true" t="shared" si="15" ref="AJ109:AO109">SUM(AJ5:AJ108)</f>
        <v>0</v>
      </c>
      <c r="AK109" s="221">
        <f t="shared" si="15"/>
        <v>0</v>
      </c>
      <c r="AL109" s="222">
        <f t="shared" si="15"/>
        <v>0</v>
      </c>
      <c r="AM109" s="223">
        <f t="shared" si="15"/>
        <v>0</v>
      </c>
      <c r="AN109" s="224">
        <f t="shared" si="15"/>
        <v>0</v>
      </c>
      <c r="AO109" s="224">
        <f t="shared" si="15"/>
        <v>0</v>
      </c>
      <c r="AP109" s="225"/>
      <c r="AQ109" s="239"/>
      <c r="AR109" s="239"/>
      <c r="AS109" s="221">
        <f>SUM(AS5:AS108)</f>
        <v>0</v>
      </c>
      <c r="AT109" s="224">
        <f>SUM(AT5:AT108)</f>
        <v>0</v>
      </c>
      <c r="AU109" s="208"/>
    </row>
    <row r="110" spans="1:47" s="23" customFormat="1" ht="20.25" customHeight="1">
      <c r="A110" s="165"/>
      <c r="B110" s="165"/>
      <c r="C110" s="126"/>
      <c r="D110" s="126"/>
      <c r="E110" s="126"/>
      <c r="F110" s="126"/>
      <c r="G110" s="126"/>
      <c r="H110" s="127"/>
      <c r="I110" s="127"/>
      <c r="J110" s="126"/>
      <c r="K110" s="126"/>
      <c r="L110" s="126"/>
      <c r="M110" s="126"/>
      <c r="N110" s="126"/>
      <c r="O110" s="128"/>
      <c r="P110" s="128"/>
      <c r="Q110" s="126"/>
      <c r="R110" s="126"/>
      <c r="S110" s="126"/>
      <c r="T110" s="126"/>
      <c r="U110" s="126"/>
      <c r="V110" s="128"/>
      <c r="W110" s="128"/>
      <c r="X110" s="126"/>
      <c r="Y110" s="126"/>
      <c r="Z110" s="126"/>
      <c r="AA110" s="126"/>
      <c r="AB110" s="126"/>
      <c r="AC110" s="128"/>
      <c r="AD110" s="128"/>
      <c r="AE110" s="126"/>
      <c r="AF110" s="126"/>
      <c r="AG110" s="126"/>
      <c r="AH110" s="126"/>
      <c r="AI110" s="126"/>
      <c r="AJ110" s="128"/>
      <c r="AK110" s="128"/>
      <c r="AL110" s="129"/>
      <c r="AM110" s="29"/>
      <c r="AN110" s="29"/>
      <c r="AO110" s="29"/>
      <c r="AP110" s="130"/>
      <c r="AQ110" s="29"/>
      <c r="AR110" s="29"/>
      <c r="AS110" s="29"/>
      <c r="AT110" s="29"/>
      <c r="AU110" s="29"/>
    </row>
    <row r="111" spans="1:47" ht="15">
      <c r="A111" s="399"/>
      <c r="B111" s="399"/>
      <c r="C111" s="399"/>
      <c r="D111" s="399"/>
      <c r="E111" s="399"/>
      <c r="F111" s="399"/>
      <c r="G111" s="399"/>
      <c r="H111" s="399"/>
      <c r="I111" s="399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5"/>
      <c r="AM111" s="34"/>
      <c r="AN111" s="38"/>
      <c r="AO111" s="59"/>
      <c r="AP111" s="38"/>
      <c r="AQ111" s="39"/>
      <c r="AR111" s="93"/>
      <c r="AS111" s="40"/>
      <c r="AT111" s="38"/>
      <c r="AU111" s="41"/>
    </row>
    <row r="112" spans="1:47" ht="15">
      <c r="A112" s="78"/>
      <c r="B112" s="78"/>
      <c r="C112" s="42"/>
      <c r="D112" s="42"/>
      <c r="E112" s="42"/>
      <c r="F112" s="42"/>
      <c r="G112" s="42"/>
      <c r="H112" s="230"/>
      <c r="I112" s="230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58"/>
      <c r="AM112" s="44"/>
      <c r="AN112" s="38"/>
      <c r="AO112" s="59"/>
      <c r="AP112" s="38"/>
      <c r="AQ112" s="39"/>
      <c r="AR112" s="93"/>
      <c r="AS112" s="40"/>
      <c r="AT112" s="38"/>
      <c r="AU112" s="41"/>
    </row>
    <row r="113" spans="1:47" ht="15">
      <c r="A113" s="78"/>
      <c r="B113" s="78"/>
      <c r="C113" s="62" t="s">
        <v>28</v>
      </c>
      <c r="D113" s="30"/>
      <c r="E113" s="30"/>
      <c r="F113" s="30"/>
      <c r="G113" s="30"/>
      <c r="H113" s="231"/>
      <c r="I113" s="231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1"/>
      <c r="X113" s="32"/>
      <c r="Y113" s="33" t="s">
        <v>24</v>
      </c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5"/>
      <c r="AM113" s="34"/>
      <c r="AN113" s="36"/>
      <c r="AO113" s="37"/>
      <c r="AP113" s="38"/>
      <c r="AQ113" s="39"/>
      <c r="AR113" s="40"/>
      <c r="AS113" s="40"/>
      <c r="AT113" s="38"/>
      <c r="AU113" s="41"/>
    </row>
    <row r="114" spans="1:47" ht="15">
      <c r="A114" s="78"/>
      <c r="B114" s="78"/>
      <c r="C114" s="60"/>
      <c r="D114" s="42"/>
      <c r="E114" s="42"/>
      <c r="F114" s="42"/>
      <c r="G114" s="42"/>
      <c r="H114" s="230"/>
      <c r="I114" s="230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3"/>
      <c r="X114" s="44"/>
      <c r="Y114" s="45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7"/>
      <c r="AM114" s="46"/>
      <c r="AN114" s="38"/>
      <c r="AO114" s="48"/>
      <c r="AP114" s="38"/>
      <c r="AQ114" s="39"/>
      <c r="AR114" s="40"/>
      <c r="AS114" s="40"/>
      <c r="AT114" s="38"/>
      <c r="AU114" s="41"/>
    </row>
    <row r="115" spans="1:47" ht="15">
      <c r="A115" s="78"/>
      <c r="B115" s="78"/>
      <c r="C115" s="63"/>
      <c r="D115" s="49"/>
      <c r="E115" s="49"/>
      <c r="F115" s="49"/>
      <c r="G115" s="49"/>
      <c r="H115" s="232"/>
      <c r="I115" s="232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50"/>
      <c r="X115" s="44"/>
      <c r="Y115" s="51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3"/>
      <c r="AM115" s="52"/>
      <c r="AN115" s="54"/>
      <c r="AO115" s="55"/>
      <c r="AP115" s="38"/>
      <c r="AQ115" s="39"/>
      <c r="AR115" s="40"/>
      <c r="AS115" s="40"/>
      <c r="AT115" s="38"/>
      <c r="AU115" s="41"/>
    </row>
    <row r="116" spans="1:47" s="22" customFormat="1" ht="15">
      <c r="A116" s="78"/>
      <c r="B116" s="78"/>
      <c r="C116" s="173"/>
      <c r="D116" s="56" t="s">
        <v>25</v>
      </c>
      <c r="E116" s="42" t="s">
        <v>26</v>
      </c>
      <c r="F116" s="42"/>
      <c r="G116" s="42"/>
      <c r="H116" s="230"/>
      <c r="I116" s="230"/>
      <c r="J116" s="172"/>
      <c r="K116" s="57" t="s">
        <v>25</v>
      </c>
      <c r="L116" s="42" t="s">
        <v>27</v>
      </c>
      <c r="M116" s="42"/>
      <c r="N116" s="42"/>
      <c r="O116" s="42"/>
      <c r="P116" s="42"/>
      <c r="Q116" s="118" t="s">
        <v>32</v>
      </c>
      <c r="R116" s="57" t="s">
        <v>25</v>
      </c>
      <c r="S116" s="42" t="s">
        <v>31</v>
      </c>
      <c r="T116" s="42"/>
      <c r="U116" s="42"/>
      <c r="V116" s="42"/>
      <c r="W116" s="42"/>
      <c r="X116" s="44"/>
      <c r="Y116" s="366"/>
      <c r="Z116" s="44" t="s">
        <v>25</v>
      </c>
      <c r="AA116" s="44" t="s">
        <v>29</v>
      </c>
      <c r="AB116" s="44"/>
      <c r="AC116" s="44"/>
      <c r="AD116" s="44"/>
      <c r="AE116" s="117"/>
      <c r="AF116" s="44" t="s">
        <v>25</v>
      </c>
      <c r="AG116" s="44" t="s">
        <v>33</v>
      </c>
      <c r="AH116" s="46"/>
      <c r="AI116" s="46"/>
      <c r="AJ116" s="46"/>
      <c r="AK116" s="46"/>
      <c r="AL116" s="47"/>
      <c r="AM116" s="46"/>
      <c r="AN116" s="46"/>
      <c r="AO116" s="59"/>
      <c r="AP116" s="46"/>
      <c r="AQ116" s="93"/>
      <c r="AR116" s="93"/>
      <c r="AS116" s="94"/>
      <c r="AT116" s="46"/>
      <c r="AU116" s="42"/>
    </row>
    <row r="117" spans="1:47" ht="15">
      <c r="A117" s="97"/>
      <c r="B117" s="97"/>
      <c r="C117" s="22"/>
      <c r="D117" s="22"/>
      <c r="E117" s="22"/>
      <c r="F117" s="22"/>
      <c r="G117" s="22"/>
      <c r="H117" s="233"/>
      <c r="I117" s="233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8"/>
      <c r="AM117" s="27"/>
      <c r="AU117" s="7"/>
    </row>
    <row r="118" spans="1:39" ht="15">
      <c r="A118" s="97"/>
      <c r="B118" s="97"/>
      <c r="C118" s="7"/>
      <c r="D118" s="7"/>
      <c r="E118" s="7"/>
      <c r="F118" s="7"/>
      <c r="G118" s="7"/>
      <c r="H118" s="234"/>
      <c r="I118" s="234"/>
      <c r="J118" s="7"/>
      <c r="K118" s="7"/>
      <c r="L118" s="7"/>
      <c r="M118" s="7"/>
      <c r="N118" s="7"/>
      <c r="O118" s="2"/>
      <c r="P118" s="2"/>
      <c r="Q118" s="7"/>
      <c r="R118" s="7"/>
      <c r="S118" s="7"/>
      <c r="T118" s="7"/>
      <c r="U118" s="7"/>
      <c r="V118" s="2"/>
      <c r="W118" s="2"/>
      <c r="X118" s="8"/>
      <c r="Y118" s="8"/>
      <c r="Z118" s="8"/>
      <c r="AA118" s="8"/>
      <c r="AB118" s="8"/>
      <c r="AC118" s="9"/>
      <c r="AD118" s="9"/>
      <c r="AE118" s="8"/>
      <c r="AF118" s="8"/>
      <c r="AG118" s="8"/>
      <c r="AH118" s="8"/>
      <c r="AI118" s="8"/>
      <c r="AJ118" s="9"/>
      <c r="AK118" s="6"/>
      <c r="AL118" s="25"/>
      <c r="AM118" s="8"/>
    </row>
    <row r="119" spans="1:39" ht="15">
      <c r="A119" s="97"/>
      <c r="B119" s="97"/>
      <c r="C119" s="7"/>
      <c r="D119" s="7"/>
      <c r="E119" s="7"/>
      <c r="F119" s="7"/>
      <c r="G119" s="7"/>
      <c r="H119" s="234"/>
      <c r="I119" s="234"/>
      <c r="J119" s="7"/>
      <c r="K119" s="7"/>
      <c r="L119" s="7"/>
      <c r="M119" s="7"/>
      <c r="N119" s="7"/>
      <c r="O119" s="2"/>
      <c r="P119" s="2"/>
      <c r="Q119" s="7"/>
      <c r="R119" s="7"/>
      <c r="S119" s="7"/>
      <c r="T119" s="7"/>
      <c r="U119" s="7"/>
      <c r="V119" s="2"/>
      <c r="W119" s="2"/>
      <c r="X119" s="8"/>
      <c r="Y119" s="8"/>
      <c r="Z119" s="8"/>
      <c r="AA119" s="8"/>
      <c r="AB119" s="8"/>
      <c r="AC119" s="9"/>
      <c r="AD119" s="9"/>
      <c r="AE119" s="8"/>
      <c r="AF119" s="8"/>
      <c r="AG119" s="8"/>
      <c r="AH119" s="8"/>
      <c r="AI119" s="8"/>
      <c r="AJ119" s="9"/>
      <c r="AK119" s="6"/>
      <c r="AL119" s="25"/>
      <c r="AM119" s="8"/>
    </row>
    <row r="120" spans="1:39" ht="15">
      <c r="A120" s="97"/>
      <c r="B120" s="97"/>
      <c r="C120" s="7"/>
      <c r="D120" s="7"/>
      <c r="E120" s="7"/>
      <c r="F120" s="7"/>
      <c r="G120" s="7"/>
      <c r="H120" s="234"/>
      <c r="I120" s="234"/>
      <c r="J120" s="7"/>
      <c r="K120" s="7"/>
      <c r="L120" s="7"/>
      <c r="M120" s="7"/>
      <c r="N120" s="7"/>
      <c r="O120" s="2"/>
      <c r="P120" s="2"/>
      <c r="Q120" s="7"/>
      <c r="R120" s="7"/>
      <c r="S120" s="7"/>
      <c r="T120" s="7"/>
      <c r="U120" s="7"/>
      <c r="V120" s="2"/>
      <c r="W120" s="2"/>
      <c r="X120" s="8"/>
      <c r="Y120" s="8"/>
      <c r="Z120" s="8"/>
      <c r="AA120" s="8"/>
      <c r="AB120" s="8"/>
      <c r="AC120" s="9"/>
      <c r="AD120" s="9"/>
      <c r="AE120" s="8"/>
      <c r="AF120" s="8"/>
      <c r="AG120" s="8"/>
      <c r="AH120" s="8"/>
      <c r="AI120" s="8"/>
      <c r="AJ120" s="9"/>
      <c r="AK120" s="6"/>
      <c r="AL120" s="25"/>
      <c r="AM120" s="8"/>
    </row>
    <row r="121" spans="24:39" ht="15">
      <c r="X121" s="8"/>
      <c r="Y121" s="8"/>
      <c r="Z121" s="8"/>
      <c r="AA121" s="8"/>
      <c r="AB121" s="8"/>
      <c r="AC121" s="9"/>
      <c r="AD121" s="9"/>
      <c r="AE121" s="8"/>
      <c r="AF121" s="8"/>
      <c r="AG121" s="8"/>
      <c r="AH121" s="8"/>
      <c r="AI121" s="8"/>
      <c r="AJ121" s="9"/>
      <c r="AK121" s="6"/>
      <c r="AL121" s="25"/>
      <c r="AM121" s="8"/>
    </row>
    <row r="122" spans="24:39" ht="15">
      <c r="X122" s="8"/>
      <c r="Y122" s="8"/>
      <c r="Z122" s="8"/>
      <c r="AA122" s="8"/>
      <c r="AB122" s="8"/>
      <c r="AC122" s="9"/>
      <c r="AD122" s="9"/>
      <c r="AE122" s="8"/>
      <c r="AF122" s="8"/>
      <c r="AG122" s="8"/>
      <c r="AH122" s="8"/>
      <c r="AI122" s="8"/>
      <c r="AJ122" s="9"/>
      <c r="AK122" s="6"/>
      <c r="AL122" s="25"/>
      <c r="AM122" s="8"/>
    </row>
    <row r="123" spans="24:39" ht="15">
      <c r="X123" s="8"/>
      <c r="Y123" s="8"/>
      <c r="Z123" s="8"/>
      <c r="AA123" s="8"/>
      <c r="AB123" s="8"/>
      <c r="AC123" s="9"/>
      <c r="AD123" s="9"/>
      <c r="AE123" s="8"/>
      <c r="AF123" s="8"/>
      <c r="AG123" s="8"/>
      <c r="AH123" s="8"/>
      <c r="AI123" s="8"/>
      <c r="AJ123" s="9"/>
      <c r="AK123" s="6"/>
      <c r="AL123" s="25"/>
      <c r="AM123" s="8"/>
    </row>
    <row r="124" spans="1:3" ht="15">
      <c r="A124" s="97"/>
      <c r="B124" s="97"/>
      <c r="C124" s="7"/>
    </row>
  </sheetData>
  <sheetProtection formatRows="0" selectLockedCells="1"/>
  <protectedRanges>
    <protectedRange sqref="M5:AK28 AH29:AK108 A54:B101 O53:W53 O29:P52 V29:W52 AC29:AD53 AG29:AG53 G54:AG57 F29:F57 C29:E108 H29:I53 C5:K28 F58:AG108" name="Range2"/>
    <protectedRange password="CC3D" sqref="M5:AK28 AH29:AK108 A54:B101 O53:W53 O29:P52 V29:W52 AC29:AD53 AG29:AG53 G54:AG57 F29:F57 C29:E108 H29:I53 C5:K28 F58:AG108" name="Range1"/>
    <protectedRange sqref="AJ102:AK108 A102:B108 G102:AG108" name="Range2_1"/>
    <protectedRange password="CC3D" sqref="AJ102:AK108 A102:B108 G102:AG108" name="Range1_1"/>
    <protectedRange sqref="A5:B53 AQ5:AQ108" name="Range2_2_1"/>
    <protectedRange password="CC3D" sqref="A5:B53 AQ5:AQ108" name="Range1_2_1"/>
    <protectedRange sqref="G29:G53" name="Range2_3"/>
    <protectedRange password="CC3D" sqref="G29:G53" name="Range1_3"/>
    <protectedRange sqref="G29:G53" name="Range2_2_2"/>
    <protectedRange password="CC3D" sqref="G29:G53" name="Range1_2_2"/>
    <protectedRange sqref="J29:N53" name="Range2_8"/>
    <protectedRange password="CC3D" sqref="J29:N53" name="Range1_8"/>
    <protectedRange sqref="J29:N53" name="Range2_2_7"/>
    <protectedRange password="CC3D" sqref="J29:N53" name="Range1_2_7"/>
    <protectedRange sqref="Q29:U52" name="Range2_9"/>
    <protectedRange password="CC3D" sqref="Q29:U52" name="Range1_9"/>
    <protectedRange sqref="Q29:U52" name="Range2_2_8"/>
    <protectedRange password="CC3D" sqref="Q29:U52" name="Range1_2_8"/>
    <protectedRange sqref="X29:AB53" name="Range2_10"/>
    <protectedRange password="CC3D" sqref="X29:AB53" name="Range1_10"/>
    <protectedRange sqref="X29:AB53" name="Range2_2_9"/>
    <protectedRange password="CC3D" sqref="X29:AB53" name="Range1_2_9"/>
    <protectedRange sqref="AE29:AF53" name="Range2_11"/>
    <protectedRange password="CC3D" sqref="AE29:AF53" name="Range1_11"/>
    <protectedRange sqref="AE29:AF53" name="Range2_2_10"/>
    <protectedRange password="CC3D" sqref="AE29:AF53" name="Range1_2_10"/>
    <protectedRange sqref="AR5:AR108" name="Range2_2_1_1"/>
    <protectedRange password="CC3D" sqref="AR5:AR108" name="Range1_2_1_1"/>
  </protectedRanges>
  <mergeCells count="8">
    <mergeCell ref="AQ3:AT3"/>
    <mergeCell ref="A111:I111"/>
    <mergeCell ref="C2:G2"/>
    <mergeCell ref="J2:N2"/>
    <mergeCell ref="Q2:U2"/>
    <mergeCell ref="X2:AB2"/>
    <mergeCell ref="AE2:AI2"/>
    <mergeCell ref="AL3:AO3"/>
  </mergeCells>
  <printOptions/>
  <pageMargins left="0.17" right="0.17" top="0.27" bottom="0.28" header="0.17" footer="0.16"/>
  <pageSetup fitToHeight="0" horizontalDpi="600" verticalDpi="600" orientation="landscape" paperSize="5" scale="30" r:id="rId4"/>
  <headerFooter alignWithMargins="0">
    <oddHeader>&amp;C&amp;"Arial,Bold"&amp;12District SACC Attendance 2013-2014&amp;R&amp;D &amp;T</oddHeader>
    <oddFooter>&amp;L&amp;"Arial,Bold"&amp;8Rev 2/09 A. Adkison&amp;C&amp;8&amp;Z&amp;F &amp;A&amp;R&amp;8&amp;P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>
    <tabColor rgb="FF7030A0"/>
  </sheetPr>
  <dimension ref="A1:AU124"/>
  <sheetViews>
    <sheetView zoomScalePageLayoutView="0" workbookViewId="0" topLeftCell="A1">
      <pane xSplit="2" ySplit="4" topLeftCell="I5" activePane="bottomRight" state="frozen"/>
      <selection pane="topLeft" activeCell="D3" sqref="D3:G4"/>
      <selection pane="topRight" activeCell="D3" sqref="D3:G4"/>
      <selection pane="bottomLeft" activeCell="D3" sqref="D3:G4"/>
      <selection pane="bottomRight" activeCell="B1" sqref="B1"/>
    </sheetView>
  </sheetViews>
  <sheetFormatPr defaultColWidth="15.00390625" defaultRowHeight="12.75"/>
  <cols>
    <col min="1" max="1" width="36.28125" style="167" bestFit="1" customWidth="1"/>
    <col min="2" max="2" width="5.00390625" style="167" bestFit="1" customWidth="1"/>
    <col min="3" max="7" width="5.57421875" style="3" customWidth="1"/>
    <col min="8" max="8" width="16.140625" style="67" bestFit="1" customWidth="1"/>
    <col min="9" max="9" width="15.00390625" style="67" customWidth="1"/>
    <col min="10" max="10" width="4.57421875" style="3" customWidth="1"/>
    <col min="11" max="14" width="5.57421875" style="3" customWidth="1"/>
    <col min="15" max="16" width="15.00390625" style="1" customWidth="1"/>
    <col min="17" max="21" width="5.57421875" style="3" customWidth="1"/>
    <col min="22" max="23" width="15.00390625" style="1" customWidth="1"/>
    <col min="24" max="28" width="5.57421875" style="3" customWidth="1"/>
    <col min="29" max="30" width="15.00390625" style="1" customWidth="1"/>
    <col min="31" max="34" width="5.57421875" style="3" customWidth="1"/>
    <col min="35" max="35" width="4.140625" style="3" bestFit="1" customWidth="1"/>
    <col min="36" max="36" width="15.00390625" style="1" customWidth="1"/>
    <col min="37" max="37" width="13.8515625" style="2" bestFit="1" customWidth="1"/>
    <col min="38" max="38" width="11.00390625" style="26" customWidth="1"/>
    <col min="39" max="39" width="17.7109375" style="3" customWidth="1"/>
    <col min="40" max="40" width="14.57421875" style="4" customWidth="1"/>
    <col min="41" max="41" width="18.28125" style="5" customWidth="1"/>
    <col min="42" max="42" width="1.57421875" style="4" customWidth="1"/>
    <col min="43" max="43" width="31.8515625" style="236" bestFit="1" customWidth="1"/>
    <col min="44" max="44" width="5.140625" style="236" customWidth="1"/>
    <col min="45" max="45" width="15.28125" style="6" customWidth="1"/>
    <col min="46" max="46" width="15.00390625" style="4" customWidth="1"/>
    <col min="47" max="47" width="64.57421875" style="3" customWidth="1"/>
    <col min="48" max="16384" width="15.00390625" style="3" customWidth="1"/>
  </cols>
  <sheetData>
    <row r="1" spans="1:47" ht="21" customHeight="1">
      <c r="A1" s="66" t="s">
        <v>43</v>
      </c>
      <c r="B1" s="310"/>
      <c r="C1" s="32"/>
      <c r="D1" s="32"/>
      <c r="E1" s="32"/>
      <c r="F1" s="32"/>
      <c r="G1" s="32"/>
      <c r="H1" s="311"/>
      <c r="I1" s="311"/>
      <c r="J1" s="32"/>
      <c r="K1" s="32"/>
      <c r="L1" s="32"/>
      <c r="M1" s="32"/>
      <c r="N1" s="32"/>
      <c r="O1" s="61"/>
      <c r="P1" s="61"/>
      <c r="Q1" s="32"/>
      <c r="R1" s="32"/>
      <c r="S1" s="32"/>
      <c r="T1" s="32"/>
      <c r="U1" s="32"/>
      <c r="V1" s="61"/>
      <c r="W1" s="61"/>
      <c r="X1" s="32"/>
      <c r="Y1" s="32"/>
      <c r="Z1" s="32"/>
      <c r="AA1" s="32"/>
      <c r="AB1" s="32"/>
      <c r="AC1" s="61"/>
      <c r="AD1" s="61"/>
      <c r="AE1" s="32"/>
      <c r="AF1" s="32"/>
      <c r="AG1" s="32"/>
      <c r="AH1" s="32"/>
      <c r="AI1" s="32"/>
      <c r="AJ1" s="61"/>
      <c r="AK1" s="168"/>
      <c r="AL1" s="312"/>
      <c r="AM1" s="32"/>
      <c r="AN1" s="38"/>
      <c r="AO1" s="59"/>
      <c r="AP1" s="38"/>
      <c r="AQ1" s="241"/>
      <c r="AR1" s="241"/>
      <c r="AS1" s="40"/>
      <c r="AT1" s="38"/>
      <c r="AU1" s="32"/>
    </row>
    <row r="2" spans="1:47" s="11" customFormat="1" ht="17.25" customHeight="1">
      <c r="A2" s="161"/>
      <c r="B2" s="179"/>
      <c r="C2" s="400" t="s">
        <v>18</v>
      </c>
      <c r="D2" s="401"/>
      <c r="E2" s="401"/>
      <c r="F2" s="401"/>
      <c r="G2" s="402"/>
      <c r="H2" s="68"/>
      <c r="I2" s="68"/>
      <c r="J2" s="400" t="s">
        <v>19</v>
      </c>
      <c r="K2" s="401"/>
      <c r="L2" s="401"/>
      <c r="M2" s="401"/>
      <c r="N2" s="402"/>
      <c r="O2" s="14"/>
      <c r="P2" s="14"/>
      <c r="Q2" s="400" t="s">
        <v>20</v>
      </c>
      <c r="R2" s="401"/>
      <c r="S2" s="401"/>
      <c r="T2" s="401"/>
      <c r="U2" s="402"/>
      <c r="V2" s="14"/>
      <c r="W2" s="14"/>
      <c r="X2" s="400" t="s">
        <v>21</v>
      </c>
      <c r="Y2" s="401"/>
      <c r="Z2" s="401"/>
      <c r="AA2" s="401"/>
      <c r="AB2" s="402"/>
      <c r="AC2" s="14"/>
      <c r="AD2" s="14"/>
      <c r="AE2" s="400" t="s">
        <v>22</v>
      </c>
      <c r="AF2" s="401"/>
      <c r="AG2" s="401"/>
      <c r="AH2" s="401"/>
      <c r="AI2" s="402"/>
      <c r="AJ2" s="14"/>
      <c r="AK2" s="15"/>
      <c r="AL2" s="24"/>
      <c r="AM2" s="16"/>
      <c r="AN2" s="17"/>
      <c r="AO2" s="18"/>
      <c r="AP2" s="38"/>
      <c r="AQ2" s="237"/>
      <c r="AR2" s="238"/>
      <c r="AS2" s="20"/>
      <c r="AT2" s="17"/>
      <c r="AU2" s="21"/>
    </row>
    <row r="3" spans="1:47" s="11" customFormat="1" ht="18.75">
      <c r="A3" s="162"/>
      <c r="B3" s="313"/>
      <c r="C3" s="116"/>
      <c r="D3" s="116">
        <v>1</v>
      </c>
      <c r="E3" s="116">
        <v>2</v>
      </c>
      <c r="F3" s="116">
        <v>3</v>
      </c>
      <c r="G3" s="116">
        <v>4</v>
      </c>
      <c r="H3" s="68"/>
      <c r="I3" s="68"/>
      <c r="J3" s="116">
        <v>7</v>
      </c>
      <c r="K3" s="116">
        <v>8</v>
      </c>
      <c r="L3" s="116">
        <v>9</v>
      </c>
      <c r="M3" s="116">
        <v>10</v>
      </c>
      <c r="N3" s="116">
        <v>11</v>
      </c>
      <c r="O3" s="14"/>
      <c r="P3" s="14"/>
      <c r="Q3" s="116">
        <v>14</v>
      </c>
      <c r="R3" s="116">
        <v>15</v>
      </c>
      <c r="S3" s="116">
        <v>16</v>
      </c>
      <c r="T3" s="116">
        <v>17</v>
      </c>
      <c r="U3" s="116">
        <v>18</v>
      </c>
      <c r="V3" s="14"/>
      <c r="W3" s="14"/>
      <c r="X3" s="116">
        <v>21</v>
      </c>
      <c r="Y3" s="116">
        <v>22</v>
      </c>
      <c r="Z3" s="116">
        <v>23</v>
      </c>
      <c r="AA3" s="116">
        <v>24</v>
      </c>
      <c r="AB3" s="116">
        <v>25</v>
      </c>
      <c r="AC3" s="14"/>
      <c r="AD3" s="14"/>
      <c r="AE3" s="390">
        <v>28</v>
      </c>
      <c r="AF3" s="351" t="s">
        <v>35</v>
      </c>
      <c r="AG3" s="351" t="s">
        <v>35</v>
      </c>
      <c r="AH3" s="351" t="s">
        <v>35</v>
      </c>
      <c r="AI3" s="351" t="s">
        <v>35</v>
      </c>
      <c r="AJ3" s="14"/>
      <c r="AK3" s="15"/>
      <c r="AL3" s="396" t="s">
        <v>16</v>
      </c>
      <c r="AM3" s="397"/>
      <c r="AN3" s="397"/>
      <c r="AO3" s="398"/>
      <c r="AP3" s="122"/>
      <c r="AQ3" s="396" t="s">
        <v>15</v>
      </c>
      <c r="AR3" s="397"/>
      <c r="AS3" s="397"/>
      <c r="AT3" s="398"/>
      <c r="AU3" s="65"/>
    </row>
    <row r="4" spans="1:47" s="155" customFormat="1" ht="45.75">
      <c r="A4" s="158" t="s">
        <v>0</v>
      </c>
      <c r="B4" s="138" t="s">
        <v>30</v>
      </c>
      <c r="C4" s="139" t="s">
        <v>2</v>
      </c>
      <c r="D4" s="139" t="s">
        <v>3</v>
      </c>
      <c r="E4" s="139" t="s">
        <v>4</v>
      </c>
      <c r="F4" s="139" t="s">
        <v>7</v>
      </c>
      <c r="G4" s="139" t="s">
        <v>5</v>
      </c>
      <c r="H4" s="140" t="s">
        <v>6</v>
      </c>
      <c r="I4" s="140" t="s">
        <v>8</v>
      </c>
      <c r="J4" s="139" t="s">
        <v>2</v>
      </c>
      <c r="K4" s="139" t="s">
        <v>3</v>
      </c>
      <c r="L4" s="139" t="s">
        <v>4</v>
      </c>
      <c r="M4" s="139" t="s">
        <v>7</v>
      </c>
      <c r="N4" s="139" t="s">
        <v>5</v>
      </c>
      <c r="O4" s="141" t="s">
        <v>6</v>
      </c>
      <c r="P4" s="141" t="s">
        <v>8</v>
      </c>
      <c r="Q4" s="139" t="s">
        <v>2</v>
      </c>
      <c r="R4" s="139" t="s">
        <v>3</v>
      </c>
      <c r="S4" s="139" t="s">
        <v>4</v>
      </c>
      <c r="T4" s="139" t="s">
        <v>7</v>
      </c>
      <c r="U4" s="139" t="s">
        <v>5</v>
      </c>
      <c r="V4" s="141" t="s">
        <v>6</v>
      </c>
      <c r="W4" s="141" t="s">
        <v>8</v>
      </c>
      <c r="X4" s="139" t="s">
        <v>2</v>
      </c>
      <c r="Y4" s="139" t="s">
        <v>3</v>
      </c>
      <c r="Z4" s="139" t="s">
        <v>4</v>
      </c>
      <c r="AA4" s="139" t="s">
        <v>7</v>
      </c>
      <c r="AB4" s="139" t="s">
        <v>5</v>
      </c>
      <c r="AC4" s="141" t="s">
        <v>6</v>
      </c>
      <c r="AD4" s="141" t="s">
        <v>8</v>
      </c>
      <c r="AE4" s="391" t="s">
        <v>2</v>
      </c>
      <c r="AF4" s="170" t="s">
        <v>3</v>
      </c>
      <c r="AG4" s="170" t="s">
        <v>4</v>
      </c>
      <c r="AH4" s="170" t="s">
        <v>7</v>
      </c>
      <c r="AI4" s="170" t="s">
        <v>5</v>
      </c>
      <c r="AJ4" s="141" t="s">
        <v>6</v>
      </c>
      <c r="AK4" s="141" t="s">
        <v>8</v>
      </c>
      <c r="AL4" s="142" t="s">
        <v>23</v>
      </c>
      <c r="AM4" s="143" t="s">
        <v>9</v>
      </c>
      <c r="AN4" s="143" t="s">
        <v>10</v>
      </c>
      <c r="AO4" s="156" t="s">
        <v>11</v>
      </c>
      <c r="AP4" s="145"/>
      <c r="AQ4" s="146" t="s">
        <v>0</v>
      </c>
      <c r="AR4" s="138" t="s">
        <v>30</v>
      </c>
      <c r="AS4" s="147" t="s">
        <v>14</v>
      </c>
      <c r="AT4" s="143" t="s">
        <v>17</v>
      </c>
      <c r="AU4" s="148" t="s">
        <v>12</v>
      </c>
    </row>
    <row r="5" spans="1:47" s="23" customFormat="1" ht="30.75" customHeight="1">
      <c r="A5" s="100"/>
      <c r="B5" s="314"/>
      <c r="C5" s="160"/>
      <c r="D5" s="160"/>
      <c r="E5" s="160"/>
      <c r="F5" s="200"/>
      <c r="G5" s="160"/>
      <c r="H5" s="315"/>
      <c r="I5" s="315"/>
      <c r="J5" s="307"/>
      <c r="K5" s="307"/>
      <c r="L5" s="307"/>
      <c r="M5" s="307"/>
      <c r="N5" s="307"/>
      <c r="O5" s="306"/>
      <c r="P5" s="306"/>
      <c r="Q5" s="375"/>
      <c r="R5" s="307"/>
      <c r="S5" s="307"/>
      <c r="T5" s="307"/>
      <c r="U5" s="307"/>
      <c r="V5" s="306"/>
      <c r="W5" s="306"/>
      <c r="X5" s="101" t="s">
        <v>42</v>
      </c>
      <c r="Y5" s="101"/>
      <c r="Z5" s="101"/>
      <c r="AA5" s="319"/>
      <c r="AB5" s="101"/>
      <c r="AC5" s="306"/>
      <c r="AD5" s="306"/>
      <c r="AE5" s="388"/>
      <c r="AF5" s="126"/>
      <c r="AG5" s="126"/>
      <c r="AH5" s="126"/>
      <c r="AI5" s="126"/>
      <c r="AJ5" s="293"/>
      <c r="AK5" s="293"/>
      <c r="AL5" s="99">
        <f>COUNTIF(C5:AJ5,"x")</f>
        <v>0</v>
      </c>
      <c r="AM5" s="111">
        <f aca="true" t="shared" si="0" ref="AM5:AM36">SUM(H5+O5+V5+AC5+AJ5)</f>
        <v>0</v>
      </c>
      <c r="AN5" s="111">
        <f aca="true" t="shared" si="1" ref="AN5:AN36">SUM(I5+P5+W5+AD5+AK5)</f>
        <v>0</v>
      </c>
      <c r="AO5" s="104">
        <f aca="true" t="shared" si="2" ref="AO5:AO36">AM5-AN5</f>
        <v>0</v>
      </c>
      <c r="AP5" s="124"/>
      <c r="AQ5" s="239">
        <f aca="true" t="shared" si="3" ref="AQ5:AQ36">IF(A5="","",A5)</f>
      </c>
      <c r="AR5" s="239">
        <f aca="true" t="shared" si="4" ref="AR5:AR36">IF(B5="","",B5)</f>
      </c>
      <c r="AS5" s="113">
        <f>IF(ISNA(VLOOKUP(AQ5,'Janurary 2022'!$A$5:$AU$108,46,FALSE)),0,VLOOKUP(AQ5,'Janurary 2022'!$A$5:$AU$108,46,FALSE))</f>
        <v>0</v>
      </c>
      <c r="AT5" s="104">
        <f aca="true" t="shared" si="5" ref="AT5:AT36">AS5+AO5</f>
        <v>0</v>
      </c>
      <c r="AU5" s="309"/>
    </row>
    <row r="6" spans="1:47" s="12" customFormat="1" ht="31.5" customHeight="1">
      <c r="A6" s="163"/>
      <c r="B6" s="163"/>
      <c r="C6" s="160"/>
      <c r="D6" s="160"/>
      <c r="E6" s="160"/>
      <c r="F6" s="200"/>
      <c r="G6" s="160"/>
      <c r="H6" s="235"/>
      <c r="I6" s="235"/>
      <c r="J6" s="101"/>
      <c r="K6" s="101"/>
      <c r="L6" s="101"/>
      <c r="M6" s="101"/>
      <c r="N6" s="101"/>
      <c r="O6" s="286"/>
      <c r="P6" s="286"/>
      <c r="Q6" s="376"/>
      <c r="R6" s="101"/>
      <c r="S6" s="101"/>
      <c r="T6" s="101"/>
      <c r="U6" s="101"/>
      <c r="V6" s="286"/>
      <c r="W6" s="286"/>
      <c r="X6" s="101"/>
      <c r="Y6" s="101"/>
      <c r="Z6" s="101"/>
      <c r="AA6" s="319"/>
      <c r="AB6" s="101"/>
      <c r="AC6" s="286"/>
      <c r="AD6" s="286"/>
      <c r="AE6" s="388"/>
      <c r="AF6" s="126"/>
      <c r="AG6" s="126"/>
      <c r="AH6" s="126"/>
      <c r="AI6" s="126"/>
      <c r="AJ6" s="113"/>
      <c r="AK6" s="113"/>
      <c r="AL6" s="99">
        <f>COUNTIF(C6:AJ6,"x")</f>
        <v>0</v>
      </c>
      <c r="AM6" s="111">
        <f t="shared" si="0"/>
        <v>0</v>
      </c>
      <c r="AN6" s="111">
        <f t="shared" si="1"/>
        <v>0</v>
      </c>
      <c r="AO6" s="104">
        <f t="shared" si="2"/>
        <v>0</v>
      </c>
      <c r="AP6" s="124"/>
      <c r="AQ6" s="239">
        <f t="shared" si="3"/>
      </c>
      <c r="AR6" s="239">
        <f t="shared" si="4"/>
      </c>
      <c r="AS6" s="113">
        <f>IF(ISNA(VLOOKUP(AQ6,'Janurary 2022'!$A$5:$AU$108,46,FALSE)),0,VLOOKUP(AQ6,'Janurary 2022'!$A$5:$AU$108,46,FALSE))</f>
        <v>0</v>
      </c>
      <c r="AT6" s="104">
        <f t="shared" si="5"/>
        <v>0</v>
      </c>
      <c r="AU6" s="208"/>
    </row>
    <row r="7" spans="1:47" s="12" customFormat="1" ht="31.5" customHeight="1">
      <c r="A7" s="100"/>
      <c r="B7" s="100"/>
      <c r="C7" s="160"/>
      <c r="D7" s="160"/>
      <c r="E7" s="160"/>
      <c r="F7" s="200"/>
      <c r="G7" s="160"/>
      <c r="H7" s="235"/>
      <c r="I7" s="235"/>
      <c r="J7" s="101"/>
      <c r="K7" s="101"/>
      <c r="L7" s="101"/>
      <c r="M7" s="101"/>
      <c r="N7" s="101"/>
      <c r="O7" s="286"/>
      <c r="P7" s="286"/>
      <c r="Q7" s="375"/>
      <c r="R7" s="101"/>
      <c r="S7" s="101"/>
      <c r="T7" s="101"/>
      <c r="U7" s="101"/>
      <c r="V7" s="286"/>
      <c r="W7" s="286"/>
      <c r="X7" s="101"/>
      <c r="Y7" s="319"/>
      <c r="Z7" s="319"/>
      <c r="AA7" s="319"/>
      <c r="AB7" s="319"/>
      <c r="AC7" s="286"/>
      <c r="AD7" s="286"/>
      <c r="AE7" s="388"/>
      <c r="AF7" s="126"/>
      <c r="AG7" s="126"/>
      <c r="AH7" s="126"/>
      <c r="AI7" s="126"/>
      <c r="AJ7" s="113"/>
      <c r="AK7" s="113"/>
      <c r="AL7" s="99">
        <v>0</v>
      </c>
      <c r="AM7" s="111">
        <f t="shared" si="0"/>
        <v>0</v>
      </c>
      <c r="AN7" s="111">
        <f t="shared" si="1"/>
        <v>0</v>
      </c>
      <c r="AO7" s="104">
        <f t="shared" si="2"/>
        <v>0</v>
      </c>
      <c r="AP7" s="124"/>
      <c r="AQ7" s="239">
        <f t="shared" si="3"/>
      </c>
      <c r="AR7" s="239">
        <f t="shared" si="4"/>
      </c>
      <c r="AS7" s="113">
        <f>IF(ISNA(VLOOKUP(AQ7,'Janurary 2022'!$A$5:$AU$108,46,FALSE)),0,VLOOKUP(AQ7,'Janurary 2022'!$A$5:$AU$108,46,FALSE))</f>
        <v>0</v>
      </c>
      <c r="AT7" s="104">
        <f t="shared" si="5"/>
        <v>0</v>
      </c>
      <c r="AU7" s="208"/>
    </row>
    <row r="8" spans="1:47" s="13" customFormat="1" ht="31.5" customHeight="1">
      <c r="A8" s="100"/>
      <c r="B8" s="100"/>
      <c r="C8" s="160"/>
      <c r="D8" s="160"/>
      <c r="E8" s="160"/>
      <c r="F8" s="200"/>
      <c r="G8" s="160"/>
      <c r="H8" s="235"/>
      <c r="I8" s="235"/>
      <c r="J8" s="101"/>
      <c r="K8" s="101"/>
      <c r="L8" s="101"/>
      <c r="M8" s="101"/>
      <c r="N8" s="101"/>
      <c r="O8" s="286"/>
      <c r="P8" s="286"/>
      <c r="Q8" s="376"/>
      <c r="R8" s="101"/>
      <c r="S8" s="101"/>
      <c r="T8" s="101"/>
      <c r="U8" s="101"/>
      <c r="V8" s="286"/>
      <c r="W8" s="286"/>
      <c r="X8" s="101"/>
      <c r="Y8" s="319"/>
      <c r="Z8" s="319"/>
      <c r="AA8" s="319"/>
      <c r="AB8" s="319"/>
      <c r="AC8" s="286"/>
      <c r="AD8" s="286"/>
      <c r="AE8" s="388"/>
      <c r="AF8" s="126"/>
      <c r="AG8" s="126"/>
      <c r="AH8" s="126"/>
      <c r="AI8" s="126"/>
      <c r="AJ8" s="113"/>
      <c r="AK8" s="113"/>
      <c r="AL8" s="99">
        <f>COUNTIF(C8:AJ8,"x")</f>
        <v>0</v>
      </c>
      <c r="AM8" s="111">
        <f t="shared" si="0"/>
        <v>0</v>
      </c>
      <c r="AN8" s="111">
        <f t="shared" si="1"/>
        <v>0</v>
      </c>
      <c r="AO8" s="104">
        <f t="shared" si="2"/>
        <v>0</v>
      </c>
      <c r="AP8" s="124"/>
      <c r="AQ8" s="239">
        <f t="shared" si="3"/>
      </c>
      <c r="AR8" s="239">
        <f t="shared" si="4"/>
      </c>
      <c r="AS8" s="113">
        <f>IF(ISNA(VLOOKUP(AQ8,'Janurary 2022'!$A$5:$AU$108,46,FALSE)),0,VLOOKUP(AQ8,'Janurary 2022'!$A$5:$AU$108,46,FALSE))</f>
        <v>0</v>
      </c>
      <c r="AT8" s="104">
        <f t="shared" si="5"/>
        <v>0</v>
      </c>
      <c r="AU8" s="208"/>
    </row>
    <row r="9" spans="1:47" s="12" customFormat="1" ht="31.5" customHeight="1">
      <c r="A9" s="100"/>
      <c r="B9" s="100"/>
      <c r="C9" s="160"/>
      <c r="D9" s="160"/>
      <c r="E9" s="160"/>
      <c r="F9" s="200"/>
      <c r="G9" s="160"/>
      <c r="H9" s="235"/>
      <c r="I9" s="235"/>
      <c r="J9" s="101"/>
      <c r="K9" s="101"/>
      <c r="L9" s="101"/>
      <c r="M9" s="101"/>
      <c r="N9" s="101"/>
      <c r="O9" s="286"/>
      <c r="P9" s="286"/>
      <c r="Q9" s="375"/>
      <c r="R9" s="101"/>
      <c r="S9" s="101"/>
      <c r="T9" s="101"/>
      <c r="U9" s="101"/>
      <c r="V9" s="286"/>
      <c r="W9" s="286"/>
      <c r="X9" s="101"/>
      <c r="Y9" s="319"/>
      <c r="Z9" s="319"/>
      <c r="AA9" s="319"/>
      <c r="AB9" s="319"/>
      <c r="AC9" s="286"/>
      <c r="AD9" s="286"/>
      <c r="AE9" s="388"/>
      <c r="AF9" s="126"/>
      <c r="AG9" s="126"/>
      <c r="AH9" s="126"/>
      <c r="AI9" s="126"/>
      <c r="AJ9" s="113"/>
      <c r="AK9" s="113"/>
      <c r="AL9" s="99">
        <f>COUNTIF(C9:AJ9,"x")</f>
        <v>0</v>
      </c>
      <c r="AM9" s="111">
        <f t="shared" si="0"/>
        <v>0</v>
      </c>
      <c r="AN9" s="111">
        <f t="shared" si="1"/>
        <v>0</v>
      </c>
      <c r="AO9" s="104">
        <f t="shared" si="2"/>
        <v>0</v>
      </c>
      <c r="AP9" s="124"/>
      <c r="AQ9" s="239">
        <f t="shared" si="3"/>
      </c>
      <c r="AR9" s="239">
        <f t="shared" si="4"/>
      </c>
      <c r="AS9" s="113">
        <f>IF(ISNA(VLOOKUP(AQ9,'Janurary 2022'!$A$5:$AU$108,46,FALSE)),0,VLOOKUP(AQ9,'Janurary 2022'!$A$5:$AU$108,46,FALSE))</f>
        <v>0</v>
      </c>
      <c r="AT9" s="104">
        <f t="shared" si="5"/>
        <v>0</v>
      </c>
      <c r="AU9" s="208"/>
    </row>
    <row r="10" spans="1:47" s="13" customFormat="1" ht="31.5" customHeight="1">
      <c r="A10" s="100"/>
      <c r="B10" s="100"/>
      <c r="C10" s="160"/>
      <c r="D10" s="160"/>
      <c r="E10" s="160"/>
      <c r="F10" s="200"/>
      <c r="G10" s="160"/>
      <c r="H10" s="235"/>
      <c r="I10" s="235"/>
      <c r="J10" s="101"/>
      <c r="K10" s="101"/>
      <c r="L10" s="101"/>
      <c r="M10" s="101"/>
      <c r="N10" s="101"/>
      <c r="O10" s="286"/>
      <c r="P10" s="286"/>
      <c r="Q10" s="376"/>
      <c r="R10" s="101"/>
      <c r="S10" s="101"/>
      <c r="T10" s="101"/>
      <c r="U10" s="101"/>
      <c r="V10" s="286"/>
      <c r="W10" s="286"/>
      <c r="X10" s="101"/>
      <c r="Y10" s="319"/>
      <c r="Z10" s="319"/>
      <c r="AA10" s="319"/>
      <c r="AB10" s="319"/>
      <c r="AC10" s="286"/>
      <c r="AD10" s="286"/>
      <c r="AE10" s="388"/>
      <c r="AF10" s="126"/>
      <c r="AG10" s="126"/>
      <c r="AH10" s="126"/>
      <c r="AI10" s="126"/>
      <c r="AJ10" s="113"/>
      <c r="AK10" s="113"/>
      <c r="AL10" s="99">
        <f>COUNTIF(C10:AJ10,"x")</f>
        <v>0</v>
      </c>
      <c r="AM10" s="111">
        <f t="shared" si="0"/>
        <v>0</v>
      </c>
      <c r="AN10" s="111">
        <f t="shared" si="1"/>
        <v>0</v>
      </c>
      <c r="AO10" s="104">
        <f t="shared" si="2"/>
        <v>0</v>
      </c>
      <c r="AP10" s="124"/>
      <c r="AQ10" s="239">
        <f t="shared" si="3"/>
      </c>
      <c r="AR10" s="239">
        <f t="shared" si="4"/>
      </c>
      <c r="AS10" s="113">
        <f>IF(ISNA(VLOOKUP(AQ10,'Janurary 2022'!$A$5:$AU$108,46,FALSE)),0,VLOOKUP(AQ10,'Janurary 2022'!$A$5:$AU$108,46,FALSE))</f>
        <v>0</v>
      </c>
      <c r="AT10" s="104">
        <f t="shared" si="5"/>
        <v>0</v>
      </c>
      <c r="AU10" s="208"/>
    </row>
    <row r="11" spans="1:47" s="13" customFormat="1" ht="31.5" customHeight="1">
      <c r="A11" s="100"/>
      <c r="B11" s="100"/>
      <c r="C11" s="160"/>
      <c r="D11" s="160"/>
      <c r="E11" s="160"/>
      <c r="F11" s="200"/>
      <c r="G11" s="160"/>
      <c r="H11" s="235"/>
      <c r="I11" s="235"/>
      <c r="J11" s="101"/>
      <c r="K11" s="101"/>
      <c r="L11" s="101"/>
      <c r="M11" s="101"/>
      <c r="N11" s="101"/>
      <c r="O11" s="286"/>
      <c r="P11" s="286"/>
      <c r="Q11" s="375"/>
      <c r="R11" s="101"/>
      <c r="S11" s="101"/>
      <c r="T11" s="101"/>
      <c r="U11" s="101"/>
      <c r="V11" s="286"/>
      <c r="W11" s="286"/>
      <c r="X11" s="101"/>
      <c r="Y11" s="319"/>
      <c r="Z11" s="319"/>
      <c r="AA11" s="319"/>
      <c r="AB11" s="319"/>
      <c r="AC11" s="286"/>
      <c r="AD11" s="286"/>
      <c r="AE11" s="388"/>
      <c r="AF11" s="126"/>
      <c r="AG11" s="126"/>
      <c r="AH11" s="126"/>
      <c r="AI11" s="126"/>
      <c r="AJ11" s="113"/>
      <c r="AK11" s="113"/>
      <c r="AL11" s="99">
        <f>COUNTIF(C11:AJ11,"x")</f>
        <v>0</v>
      </c>
      <c r="AM11" s="111">
        <f t="shared" si="0"/>
        <v>0</v>
      </c>
      <c r="AN11" s="111">
        <f t="shared" si="1"/>
        <v>0</v>
      </c>
      <c r="AO11" s="104">
        <f t="shared" si="2"/>
        <v>0</v>
      </c>
      <c r="AP11" s="124"/>
      <c r="AQ11" s="239">
        <f t="shared" si="3"/>
      </c>
      <c r="AR11" s="239">
        <f t="shared" si="4"/>
      </c>
      <c r="AS11" s="113">
        <f>IF(ISNA(VLOOKUP(AQ11,'Janurary 2022'!$A$5:$AU$108,46,FALSE)),0,VLOOKUP(AQ11,'Janurary 2022'!$A$5:$AU$108,46,FALSE))</f>
        <v>0</v>
      </c>
      <c r="AT11" s="104">
        <f t="shared" si="5"/>
        <v>0</v>
      </c>
      <c r="AU11" s="208"/>
    </row>
    <row r="12" spans="1:47" s="12" customFormat="1" ht="31.5" customHeight="1">
      <c r="A12" s="100"/>
      <c r="B12" s="100"/>
      <c r="C12" s="160"/>
      <c r="D12" s="160"/>
      <c r="E12" s="160"/>
      <c r="F12" s="200"/>
      <c r="G12" s="160"/>
      <c r="H12" s="235"/>
      <c r="I12" s="235"/>
      <c r="J12" s="101"/>
      <c r="K12" s="101"/>
      <c r="L12" s="101"/>
      <c r="M12" s="101"/>
      <c r="N12" s="101"/>
      <c r="O12" s="286"/>
      <c r="P12" s="286"/>
      <c r="Q12" s="389"/>
      <c r="R12" s="101"/>
      <c r="S12" s="101"/>
      <c r="T12" s="101"/>
      <c r="U12" s="101"/>
      <c r="V12" s="286"/>
      <c r="W12" s="286"/>
      <c r="X12" s="101"/>
      <c r="Y12" s="319"/>
      <c r="Z12" s="319"/>
      <c r="AA12" s="319"/>
      <c r="AB12" s="319"/>
      <c r="AC12" s="286"/>
      <c r="AD12" s="286"/>
      <c r="AE12" s="388"/>
      <c r="AF12" s="126"/>
      <c r="AG12" s="126"/>
      <c r="AH12" s="126"/>
      <c r="AI12" s="126"/>
      <c r="AJ12" s="113"/>
      <c r="AK12" s="113"/>
      <c r="AL12" s="99">
        <f>COUNTIF(C12:AJ12,"x")</f>
        <v>0</v>
      </c>
      <c r="AM12" s="111">
        <f t="shared" si="0"/>
        <v>0</v>
      </c>
      <c r="AN12" s="111">
        <f t="shared" si="1"/>
        <v>0</v>
      </c>
      <c r="AO12" s="104">
        <f t="shared" si="2"/>
        <v>0</v>
      </c>
      <c r="AP12" s="124"/>
      <c r="AQ12" s="239">
        <f t="shared" si="3"/>
      </c>
      <c r="AR12" s="239">
        <f t="shared" si="4"/>
      </c>
      <c r="AS12" s="113">
        <f>IF(ISNA(VLOOKUP(AQ12,'Janurary 2022'!$A$5:$AU$108,46,FALSE)),0,VLOOKUP(AQ12,'Janurary 2022'!$A$5:$AU$108,46,FALSE))</f>
        <v>0</v>
      </c>
      <c r="AT12" s="104">
        <f t="shared" si="5"/>
        <v>0</v>
      </c>
      <c r="AU12" s="208"/>
    </row>
    <row r="13" spans="1:47" s="13" customFormat="1" ht="31.5" customHeight="1">
      <c r="A13" s="100"/>
      <c r="B13" s="100"/>
      <c r="C13" s="160"/>
      <c r="D13" s="160"/>
      <c r="E13" s="160"/>
      <c r="F13" s="200"/>
      <c r="G13" s="160"/>
      <c r="H13" s="235"/>
      <c r="I13" s="235"/>
      <c r="J13" s="101"/>
      <c r="K13" s="101"/>
      <c r="L13" s="101"/>
      <c r="M13" s="101"/>
      <c r="N13" s="101"/>
      <c r="O13" s="286"/>
      <c r="P13" s="286"/>
      <c r="Q13" s="375"/>
      <c r="R13" s="101"/>
      <c r="S13" s="101"/>
      <c r="T13" s="101"/>
      <c r="U13" s="101"/>
      <c r="V13" s="286"/>
      <c r="W13" s="286"/>
      <c r="X13" s="101"/>
      <c r="Y13" s="319"/>
      <c r="Z13" s="319"/>
      <c r="AA13" s="319"/>
      <c r="AB13" s="319"/>
      <c r="AC13" s="286"/>
      <c r="AD13" s="286"/>
      <c r="AE13" s="388"/>
      <c r="AF13" s="126"/>
      <c r="AG13" s="126"/>
      <c r="AH13" s="126"/>
      <c r="AI13" s="126"/>
      <c r="AJ13" s="113"/>
      <c r="AK13" s="113"/>
      <c r="AL13" s="99">
        <v>0</v>
      </c>
      <c r="AM13" s="111">
        <f t="shared" si="0"/>
        <v>0</v>
      </c>
      <c r="AN13" s="111">
        <f t="shared" si="1"/>
        <v>0</v>
      </c>
      <c r="AO13" s="104">
        <f t="shared" si="2"/>
        <v>0</v>
      </c>
      <c r="AP13" s="124"/>
      <c r="AQ13" s="239">
        <f t="shared" si="3"/>
      </c>
      <c r="AR13" s="239">
        <f t="shared" si="4"/>
      </c>
      <c r="AS13" s="113">
        <f>IF(ISNA(VLOOKUP(AQ13,'Janurary 2022'!$A$5:$AU$108,46,FALSE)),0,VLOOKUP(AQ13,'Janurary 2022'!$A$5:$AU$108,46,FALSE))</f>
        <v>0</v>
      </c>
      <c r="AT13" s="104">
        <f t="shared" si="5"/>
        <v>0</v>
      </c>
      <c r="AU13" s="208"/>
    </row>
    <row r="14" spans="1:47" s="12" customFormat="1" ht="31.5" customHeight="1">
      <c r="A14" s="100"/>
      <c r="B14" s="100"/>
      <c r="C14" s="160"/>
      <c r="D14" s="160"/>
      <c r="E14" s="160"/>
      <c r="F14" s="200"/>
      <c r="G14" s="160"/>
      <c r="H14" s="235"/>
      <c r="I14" s="235"/>
      <c r="J14" s="101"/>
      <c r="K14" s="101"/>
      <c r="L14" s="101"/>
      <c r="M14" s="101"/>
      <c r="N14" s="101"/>
      <c r="O14" s="286"/>
      <c r="P14" s="286"/>
      <c r="Q14" s="376"/>
      <c r="R14" s="101"/>
      <c r="S14" s="101"/>
      <c r="T14" s="101"/>
      <c r="U14" s="101"/>
      <c r="V14" s="286"/>
      <c r="W14" s="286"/>
      <c r="X14" s="101"/>
      <c r="Y14" s="319"/>
      <c r="Z14" s="319"/>
      <c r="AA14" s="319"/>
      <c r="AB14" s="319"/>
      <c r="AC14" s="286"/>
      <c r="AD14" s="286"/>
      <c r="AE14" s="388"/>
      <c r="AF14" s="126"/>
      <c r="AG14" s="126"/>
      <c r="AH14" s="126"/>
      <c r="AI14" s="126"/>
      <c r="AJ14" s="113"/>
      <c r="AK14" s="113"/>
      <c r="AL14" s="99">
        <v>0</v>
      </c>
      <c r="AM14" s="111">
        <f t="shared" si="0"/>
        <v>0</v>
      </c>
      <c r="AN14" s="111">
        <f t="shared" si="1"/>
        <v>0</v>
      </c>
      <c r="AO14" s="104">
        <f t="shared" si="2"/>
        <v>0</v>
      </c>
      <c r="AP14" s="124"/>
      <c r="AQ14" s="239">
        <f t="shared" si="3"/>
      </c>
      <c r="AR14" s="239">
        <f t="shared" si="4"/>
      </c>
      <c r="AS14" s="113">
        <f>IF(ISNA(VLOOKUP(AQ14,'Janurary 2022'!$A$5:$AU$108,46,FALSE)),0,VLOOKUP(AQ14,'Janurary 2022'!$A$5:$AU$108,46,FALSE))</f>
        <v>0</v>
      </c>
      <c r="AT14" s="104">
        <f t="shared" si="5"/>
        <v>0</v>
      </c>
      <c r="AU14" s="208"/>
    </row>
    <row r="15" spans="1:47" s="13" customFormat="1" ht="31.5" customHeight="1">
      <c r="A15" s="100"/>
      <c r="B15" s="100"/>
      <c r="C15" s="160"/>
      <c r="D15" s="160"/>
      <c r="E15" s="160"/>
      <c r="F15" s="200"/>
      <c r="G15" s="160"/>
      <c r="H15" s="235"/>
      <c r="I15" s="235"/>
      <c r="J15" s="101"/>
      <c r="K15" s="101"/>
      <c r="L15" s="101"/>
      <c r="M15" s="101"/>
      <c r="N15" s="101"/>
      <c r="O15" s="286"/>
      <c r="P15" s="286"/>
      <c r="Q15" s="375"/>
      <c r="R15" s="101"/>
      <c r="S15" s="101"/>
      <c r="T15" s="101"/>
      <c r="U15" s="101"/>
      <c r="V15" s="286"/>
      <c r="W15" s="286"/>
      <c r="X15" s="101"/>
      <c r="Y15" s="319"/>
      <c r="Z15" s="319"/>
      <c r="AA15" s="319"/>
      <c r="AB15" s="319"/>
      <c r="AC15" s="286"/>
      <c r="AD15" s="286"/>
      <c r="AE15" s="388"/>
      <c r="AF15" s="126"/>
      <c r="AG15" s="126"/>
      <c r="AH15" s="126"/>
      <c r="AI15" s="126"/>
      <c r="AJ15" s="113"/>
      <c r="AK15" s="113"/>
      <c r="AL15" s="99">
        <v>0</v>
      </c>
      <c r="AM15" s="111">
        <f t="shared" si="0"/>
        <v>0</v>
      </c>
      <c r="AN15" s="111">
        <f t="shared" si="1"/>
        <v>0</v>
      </c>
      <c r="AO15" s="104">
        <f t="shared" si="2"/>
        <v>0</v>
      </c>
      <c r="AP15" s="124"/>
      <c r="AQ15" s="239">
        <f t="shared" si="3"/>
      </c>
      <c r="AR15" s="239">
        <f t="shared" si="4"/>
      </c>
      <c r="AS15" s="113">
        <f>IF(ISNA(VLOOKUP(AQ15,'Janurary 2022'!$A$5:$AU$108,46,FALSE)),0,VLOOKUP(AQ15,'Janurary 2022'!$A$5:$AU$108,46,FALSE))</f>
        <v>0</v>
      </c>
      <c r="AT15" s="104">
        <f t="shared" si="5"/>
        <v>0</v>
      </c>
      <c r="AU15" s="208"/>
    </row>
    <row r="16" spans="1:47" s="12" customFormat="1" ht="31.5" customHeight="1">
      <c r="A16" s="100"/>
      <c r="B16" s="100"/>
      <c r="C16" s="160"/>
      <c r="D16" s="160"/>
      <c r="E16" s="160"/>
      <c r="F16" s="200"/>
      <c r="G16" s="160"/>
      <c r="H16" s="235"/>
      <c r="I16" s="235"/>
      <c r="J16" s="101"/>
      <c r="K16" s="101"/>
      <c r="L16" s="101"/>
      <c r="M16" s="101"/>
      <c r="N16" s="101"/>
      <c r="O16" s="286"/>
      <c r="P16" s="286"/>
      <c r="Q16" s="376"/>
      <c r="R16" s="101"/>
      <c r="S16" s="101"/>
      <c r="T16" s="101"/>
      <c r="U16" s="101"/>
      <c r="V16" s="286"/>
      <c r="W16" s="286"/>
      <c r="X16" s="101"/>
      <c r="Y16" s="319"/>
      <c r="Z16" s="319"/>
      <c r="AA16" s="319"/>
      <c r="AB16" s="319"/>
      <c r="AC16" s="286"/>
      <c r="AD16" s="286"/>
      <c r="AE16" s="388"/>
      <c r="AF16" s="126"/>
      <c r="AG16" s="126"/>
      <c r="AH16" s="126"/>
      <c r="AI16" s="126"/>
      <c r="AJ16" s="113"/>
      <c r="AK16" s="113"/>
      <c r="AL16" s="99">
        <f>COUNTIF(C16:AJ16,"x")</f>
        <v>0</v>
      </c>
      <c r="AM16" s="111">
        <f t="shared" si="0"/>
        <v>0</v>
      </c>
      <c r="AN16" s="111">
        <f t="shared" si="1"/>
        <v>0</v>
      </c>
      <c r="AO16" s="104">
        <f t="shared" si="2"/>
        <v>0</v>
      </c>
      <c r="AP16" s="124"/>
      <c r="AQ16" s="239">
        <f t="shared" si="3"/>
      </c>
      <c r="AR16" s="239">
        <f t="shared" si="4"/>
      </c>
      <c r="AS16" s="113">
        <f>IF(ISNA(VLOOKUP(AQ16,'Janurary 2022'!$A$5:$AU$108,46,FALSE)),0,VLOOKUP(AQ16,'Janurary 2022'!$A$5:$AU$108,46,FALSE))</f>
        <v>0</v>
      </c>
      <c r="AT16" s="104">
        <f t="shared" si="5"/>
        <v>0</v>
      </c>
      <c r="AU16" s="208"/>
    </row>
    <row r="17" spans="1:47" s="13" customFormat="1" ht="31.5" customHeight="1">
      <c r="A17" s="100"/>
      <c r="B17" s="100"/>
      <c r="C17" s="160"/>
      <c r="D17" s="160"/>
      <c r="E17" s="160"/>
      <c r="F17" s="200"/>
      <c r="G17" s="160"/>
      <c r="H17" s="235"/>
      <c r="I17" s="235"/>
      <c r="J17" s="101"/>
      <c r="K17" s="101"/>
      <c r="L17" s="101"/>
      <c r="M17" s="101"/>
      <c r="N17" s="101"/>
      <c r="O17" s="286"/>
      <c r="P17" s="286"/>
      <c r="Q17" s="375"/>
      <c r="R17" s="101"/>
      <c r="S17" s="101"/>
      <c r="T17" s="101"/>
      <c r="U17" s="101"/>
      <c r="V17" s="286"/>
      <c r="W17" s="286"/>
      <c r="X17" s="101"/>
      <c r="Y17" s="319"/>
      <c r="Z17" s="319"/>
      <c r="AA17" s="319"/>
      <c r="AB17" s="319"/>
      <c r="AC17" s="286"/>
      <c r="AD17" s="286"/>
      <c r="AE17" s="388"/>
      <c r="AF17" s="126"/>
      <c r="AG17" s="126"/>
      <c r="AH17" s="126"/>
      <c r="AI17" s="126"/>
      <c r="AJ17" s="113"/>
      <c r="AK17" s="113"/>
      <c r="AL17" s="99">
        <f>COUNTIF(C17:AJ17,"x")</f>
        <v>0</v>
      </c>
      <c r="AM17" s="111">
        <f t="shared" si="0"/>
        <v>0</v>
      </c>
      <c r="AN17" s="111">
        <f t="shared" si="1"/>
        <v>0</v>
      </c>
      <c r="AO17" s="104">
        <f t="shared" si="2"/>
        <v>0</v>
      </c>
      <c r="AP17" s="124"/>
      <c r="AQ17" s="239">
        <f t="shared" si="3"/>
      </c>
      <c r="AR17" s="239">
        <f t="shared" si="4"/>
      </c>
      <c r="AS17" s="113">
        <f>IF(ISNA(VLOOKUP(AQ17,'Janurary 2022'!$A$5:$AU$108,46,FALSE)),0,VLOOKUP(AQ17,'Janurary 2022'!$A$5:$AU$108,46,FALSE))</f>
        <v>0</v>
      </c>
      <c r="AT17" s="104">
        <f t="shared" si="5"/>
        <v>0</v>
      </c>
      <c r="AU17" s="208"/>
    </row>
    <row r="18" spans="1:47" s="12" customFormat="1" ht="31.5" customHeight="1">
      <c r="A18" s="100"/>
      <c r="B18" s="100"/>
      <c r="C18" s="160"/>
      <c r="D18" s="160"/>
      <c r="E18" s="160"/>
      <c r="F18" s="200"/>
      <c r="G18" s="160"/>
      <c r="H18" s="235"/>
      <c r="I18" s="235"/>
      <c r="J18" s="101"/>
      <c r="K18" s="101"/>
      <c r="L18" s="101"/>
      <c r="M18" s="101"/>
      <c r="N18" s="101"/>
      <c r="O18" s="286"/>
      <c r="P18" s="286"/>
      <c r="Q18" s="376"/>
      <c r="R18" s="101"/>
      <c r="S18" s="101"/>
      <c r="T18" s="101"/>
      <c r="U18" s="101"/>
      <c r="V18" s="286"/>
      <c r="W18" s="286"/>
      <c r="X18" s="101"/>
      <c r="Y18" s="319"/>
      <c r="Z18" s="319"/>
      <c r="AA18" s="319"/>
      <c r="AB18" s="319"/>
      <c r="AC18" s="286"/>
      <c r="AD18" s="286"/>
      <c r="AE18" s="388"/>
      <c r="AF18" s="126"/>
      <c r="AG18" s="126"/>
      <c r="AH18" s="126"/>
      <c r="AI18" s="126"/>
      <c r="AJ18" s="113"/>
      <c r="AK18" s="113"/>
      <c r="AL18" s="99">
        <v>0</v>
      </c>
      <c r="AM18" s="111">
        <f t="shared" si="0"/>
        <v>0</v>
      </c>
      <c r="AN18" s="111">
        <f t="shared" si="1"/>
        <v>0</v>
      </c>
      <c r="AO18" s="104">
        <f t="shared" si="2"/>
        <v>0</v>
      </c>
      <c r="AP18" s="124"/>
      <c r="AQ18" s="239">
        <f t="shared" si="3"/>
      </c>
      <c r="AR18" s="239">
        <f t="shared" si="4"/>
      </c>
      <c r="AS18" s="113">
        <f>IF(ISNA(VLOOKUP(AQ18,'Janurary 2022'!$A$5:$AU$108,46,FALSE)),0,VLOOKUP(AQ18,'Janurary 2022'!$A$5:$AU$108,46,FALSE))</f>
        <v>0</v>
      </c>
      <c r="AT18" s="104">
        <f t="shared" si="5"/>
        <v>0</v>
      </c>
      <c r="AU18" s="208"/>
    </row>
    <row r="19" spans="1:47" s="13" customFormat="1" ht="31.5" customHeight="1">
      <c r="A19" s="100"/>
      <c r="B19" s="100"/>
      <c r="C19" s="160"/>
      <c r="D19" s="160"/>
      <c r="E19" s="160"/>
      <c r="F19" s="200"/>
      <c r="G19" s="160"/>
      <c r="H19" s="235"/>
      <c r="I19" s="235"/>
      <c r="J19" s="101"/>
      <c r="K19" s="101"/>
      <c r="L19" s="101"/>
      <c r="M19" s="101"/>
      <c r="N19" s="101"/>
      <c r="O19" s="286"/>
      <c r="P19" s="286"/>
      <c r="Q19" s="375"/>
      <c r="R19" s="101"/>
      <c r="S19" s="101"/>
      <c r="T19" s="101"/>
      <c r="U19" s="101"/>
      <c r="V19" s="286"/>
      <c r="W19" s="286"/>
      <c r="X19" s="101"/>
      <c r="Y19" s="319"/>
      <c r="Z19" s="319"/>
      <c r="AA19" s="319"/>
      <c r="AB19" s="319"/>
      <c r="AC19" s="286"/>
      <c r="AD19" s="286"/>
      <c r="AE19" s="388"/>
      <c r="AF19" s="126"/>
      <c r="AG19" s="126"/>
      <c r="AH19" s="126"/>
      <c r="AI19" s="126"/>
      <c r="AJ19" s="113"/>
      <c r="AK19" s="113"/>
      <c r="AL19" s="99">
        <f aca="true" t="shared" si="6" ref="AL19:AL50">COUNTIF(C19:AJ19,"x")</f>
        <v>0</v>
      </c>
      <c r="AM19" s="111">
        <f t="shared" si="0"/>
        <v>0</v>
      </c>
      <c r="AN19" s="111">
        <f t="shared" si="1"/>
        <v>0</v>
      </c>
      <c r="AO19" s="104">
        <f t="shared" si="2"/>
        <v>0</v>
      </c>
      <c r="AP19" s="124"/>
      <c r="AQ19" s="239">
        <f t="shared" si="3"/>
      </c>
      <c r="AR19" s="239">
        <f t="shared" si="4"/>
      </c>
      <c r="AS19" s="113">
        <f>IF(ISNA(VLOOKUP(AQ19,'Janurary 2022'!$A$5:$AU$108,46,FALSE)),0,VLOOKUP(AQ19,'Janurary 2022'!$A$5:$AU$108,46,FALSE))</f>
        <v>0</v>
      </c>
      <c r="AT19" s="104">
        <f t="shared" si="5"/>
        <v>0</v>
      </c>
      <c r="AU19" s="208"/>
    </row>
    <row r="20" spans="1:47" s="12" customFormat="1" ht="31.5" customHeight="1">
      <c r="A20" s="100"/>
      <c r="B20" s="100"/>
      <c r="C20" s="160"/>
      <c r="D20" s="160"/>
      <c r="E20" s="160"/>
      <c r="F20" s="200"/>
      <c r="G20" s="160"/>
      <c r="H20" s="235"/>
      <c r="I20" s="235"/>
      <c r="J20" s="101"/>
      <c r="K20" s="101"/>
      <c r="L20" s="101"/>
      <c r="M20" s="101"/>
      <c r="N20" s="101"/>
      <c r="O20" s="286"/>
      <c r="P20" s="286"/>
      <c r="Q20" s="376"/>
      <c r="R20" s="101"/>
      <c r="S20" s="101"/>
      <c r="T20" s="101"/>
      <c r="U20" s="101"/>
      <c r="V20" s="286"/>
      <c r="W20" s="286"/>
      <c r="X20" s="101"/>
      <c r="Y20" s="319"/>
      <c r="Z20" s="319"/>
      <c r="AA20" s="319"/>
      <c r="AB20" s="319"/>
      <c r="AC20" s="286"/>
      <c r="AD20" s="286"/>
      <c r="AE20" s="388"/>
      <c r="AF20" s="126"/>
      <c r="AG20" s="126"/>
      <c r="AH20" s="126"/>
      <c r="AI20" s="126"/>
      <c r="AJ20" s="113"/>
      <c r="AK20" s="113"/>
      <c r="AL20" s="99">
        <f t="shared" si="6"/>
        <v>0</v>
      </c>
      <c r="AM20" s="111">
        <f t="shared" si="0"/>
        <v>0</v>
      </c>
      <c r="AN20" s="111">
        <f t="shared" si="1"/>
        <v>0</v>
      </c>
      <c r="AO20" s="104">
        <f t="shared" si="2"/>
        <v>0</v>
      </c>
      <c r="AP20" s="124"/>
      <c r="AQ20" s="239">
        <f t="shared" si="3"/>
      </c>
      <c r="AR20" s="239">
        <f t="shared" si="4"/>
      </c>
      <c r="AS20" s="113">
        <f>IF(ISNA(VLOOKUP(AQ20,'Janurary 2022'!$A$5:$AU$108,46,FALSE)),0,VLOOKUP(AQ20,'Janurary 2022'!$A$5:$AU$108,46,FALSE))</f>
        <v>0</v>
      </c>
      <c r="AT20" s="104">
        <f t="shared" si="5"/>
        <v>0</v>
      </c>
      <c r="AU20" s="208"/>
    </row>
    <row r="21" spans="1:47" s="13" customFormat="1" ht="31.5" customHeight="1">
      <c r="A21" s="100"/>
      <c r="B21" s="100"/>
      <c r="C21" s="160"/>
      <c r="D21" s="160"/>
      <c r="E21" s="160"/>
      <c r="F21" s="200"/>
      <c r="G21" s="160"/>
      <c r="H21" s="235"/>
      <c r="I21" s="235"/>
      <c r="J21" s="101"/>
      <c r="K21" s="101"/>
      <c r="L21" s="101"/>
      <c r="M21" s="101"/>
      <c r="N21" s="101"/>
      <c r="O21" s="286"/>
      <c r="P21" s="286"/>
      <c r="Q21" s="375"/>
      <c r="R21" s="101"/>
      <c r="S21" s="101"/>
      <c r="T21" s="101"/>
      <c r="U21" s="101"/>
      <c r="V21" s="286"/>
      <c r="W21" s="286"/>
      <c r="X21" s="101"/>
      <c r="Y21" s="319"/>
      <c r="Z21" s="319"/>
      <c r="AA21" s="319"/>
      <c r="AB21" s="319"/>
      <c r="AC21" s="286"/>
      <c r="AD21" s="286"/>
      <c r="AE21" s="388"/>
      <c r="AF21" s="126"/>
      <c r="AG21" s="126"/>
      <c r="AH21" s="126"/>
      <c r="AI21" s="126"/>
      <c r="AJ21" s="113"/>
      <c r="AK21" s="113"/>
      <c r="AL21" s="99">
        <f t="shared" si="6"/>
        <v>0</v>
      </c>
      <c r="AM21" s="111">
        <f t="shared" si="0"/>
        <v>0</v>
      </c>
      <c r="AN21" s="111">
        <f t="shared" si="1"/>
        <v>0</v>
      </c>
      <c r="AO21" s="104">
        <f t="shared" si="2"/>
        <v>0</v>
      </c>
      <c r="AP21" s="124"/>
      <c r="AQ21" s="239">
        <f t="shared" si="3"/>
      </c>
      <c r="AR21" s="239">
        <f t="shared" si="4"/>
      </c>
      <c r="AS21" s="113">
        <f>IF(ISNA(VLOOKUP(AQ21,'Janurary 2022'!$A$5:$AU$108,46,FALSE)),0,VLOOKUP(AQ21,'Janurary 2022'!$A$5:$AU$108,46,FALSE))</f>
        <v>0</v>
      </c>
      <c r="AT21" s="104">
        <f t="shared" si="5"/>
        <v>0</v>
      </c>
      <c r="AU21" s="208"/>
    </row>
    <row r="22" spans="1:47" s="12" customFormat="1" ht="31.5" customHeight="1">
      <c r="A22" s="100"/>
      <c r="B22" s="100"/>
      <c r="C22" s="160"/>
      <c r="D22" s="160"/>
      <c r="E22" s="160"/>
      <c r="F22" s="200"/>
      <c r="G22" s="160"/>
      <c r="H22" s="235"/>
      <c r="I22" s="235"/>
      <c r="J22" s="101"/>
      <c r="K22" s="101"/>
      <c r="L22" s="101"/>
      <c r="M22" s="101"/>
      <c r="N22" s="101"/>
      <c r="O22" s="286"/>
      <c r="P22" s="286"/>
      <c r="Q22" s="376"/>
      <c r="R22" s="101"/>
      <c r="S22" s="101"/>
      <c r="T22" s="101"/>
      <c r="U22" s="101"/>
      <c r="V22" s="286"/>
      <c r="W22" s="286"/>
      <c r="X22" s="101"/>
      <c r="Y22" s="319"/>
      <c r="Z22" s="319"/>
      <c r="AA22" s="319"/>
      <c r="AB22" s="319"/>
      <c r="AC22" s="286"/>
      <c r="AD22" s="286"/>
      <c r="AE22" s="388"/>
      <c r="AF22" s="126"/>
      <c r="AG22" s="126"/>
      <c r="AH22" s="126"/>
      <c r="AI22" s="126"/>
      <c r="AJ22" s="113"/>
      <c r="AK22" s="113"/>
      <c r="AL22" s="99">
        <f t="shared" si="6"/>
        <v>0</v>
      </c>
      <c r="AM22" s="111">
        <f t="shared" si="0"/>
        <v>0</v>
      </c>
      <c r="AN22" s="111">
        <f t="shared" si="1"/>
        <v>0</v>
      </c>
      <c r="AO22" s="104">
        <f t="shared" si="2"/>
        <v>0</v>
      </c>
      <c r="AP22" s="124"/>
      <c r="AQ22" s="239">
        <f t="shared" si="3"/>
      </c>
      <c r="AR22" s="239">
        <f t="shared" si="4"/>
      </c>
      <c r="AS22" s="113">
        <f>IF(ISNA(VLOOKUP(AQ22,'Janurary 2022'!$A$5:$AU$108,46,FALSE)),0,VLOOKUP(AQ22,'Janurary 2022'!$A$5:$AU$108,46,FALSE))</f>
        <v>0</v>
      </c>
      <c r="AT22" s="104">
        <f t="shared" si="5"/>
        <v>0</v>
      </c>
      <c r="AU22" s="208"/>
    </row>
    <row r="23" spans="1:47" s="12" customFormat="1" ht="31.5" customHeight="1">
      <c r="A23" s="100"/>
      <c r="B23" s="100"/>
      <c r="C23" s="160"/>
      <c r="D23" s="160"/>
      <c r="E23" s="160"/>
      <c r="F23" s="200"/>
      <c r="G23" s="160"/>
      <c r="H23" s="235"/>
      <c r="I23" s="235"/>
      <c r="J23" s="101"/>
      <c r="K23" s="101"/>
      <c r="L23" s="101"/>
      <c r="M23" s="101"/>
      <c r="N23" s="101"/>
      <c r="O23" s="286"/>
      <c r="P23" s="286"/>
      <c r="Q23" s="375"/>
      <c r="R23" s="101"/>
      <c r="S23" s="101"/>
      <c r="T23" s="101"/>
      <c r="U23" s="101"/>
      <c r="V23" s="286"/>
      <c r="W23" s="286"/>
      <c r="X23" s="101"/>
      <c r="Y23" s="319"/>
      <c r="Z23" s="319"/>
      <c r="AA23" s="319"/>
      <c r="AB23" s="319"/>
      <c r="AC23" s="286"/>
      <c r="AD23" s="286"/>
      <c r="AE23" s="388"/>
      <c r="AF23" s="126"/>
      <c r="AG23" s="126"/>
      <c r="AH23" s="126"/>
      <c r="AI23" s="126"/>
      <c r="AJ23" s="113"/>
      <c r="AK23" s="113"/>
      <c r="AL23" s="99">
        <f t="shared" si="6"/>
        <v>0</v>
      </c>
      <c r="AM23" s="111">
        <f t="shared" si="0"/>
        <v>0</v>
      </c>
      <c r="AN23" s="111">
        <f t="shared" si="1"/>
        <v>0</v>
      </c>
      <c r="AO23" s="104">
        <f t="shared" si="2"/>
        <v>0</v>
      </c>
      <c r="AP23" s="124"/>
      <c r="AQ23" s="239">
        <f t="shared" si="3"/>
      </c>
      <c r="AR23" s="239">
        <f t="shared" si="4"/>
      </c>
      <c r="AS23" s="113">
        <f>IF(ISNA(VLOOKUP(AQ23,'Janurary 2022'!$A$5:$AU$108,46,FALSE)),0,VLOOKUP(AQ23,'Janurary 2022'!$A$5:$AU$108,46,FALSE))</f>
        <v>0</v>
      </c>
      <c r="AT23" s="104">
        <f t="shared" si="5"/>
        <v>0</v>
      </c>
      <c r="AU23" s="208"/>
    </row>
    <row r="24" spans="1:47" s="12" customFormat="1" ht="31.5" customHeight="1">
      <c r="A24" s="100"/>
      <c r="B24" s="100"/>
      <c r="C24" s="160"/>
      <c r="D24" s="160"/>
      <c r="E24" s="160"/>
      <c r="F24" s="200"/>
      <c r="G24" s="160"/>
      <c r="H24" s="235"/>
      <c r="I24" s="235"/>
      <c r="J24" s="101"/>
      <c r="K24" s="101"/>
      <c r="L24" s="101"/>
      <c r="M24" s="101"/>
      <c r="N24" s="101"/>
      <c r="O24" s="286"/>
      <c r="P24" s="286"/>
      <c r="Q24" s="376"/>
      <c r="R24" s="101"/>
      <c r="S24" s="101"/>
      <c r="T24" s="101"/>
      <c r="U24" s="101"/>
      <c r="V24" s="286"/>
      <c r="W24" s="286"/>
      <c r="X24" s="101"/>
      <c r="Y24" s="319"/>
      <c r="Z24" s="319"/>
      <c r="AA24" s="319"/>
      <c r="AB24" s="319"/>
      <c r="AC24" s="286"/>
      <c r="AD24" s="286"/>
      <c r="AE24" s="388"/>
      <c r="AF24" s="126"/>
      <c r="AG24" s="126"/>
      <c r="AH24" s="126"/>
      <c r="AI24" s="126"/>
      <c r="AJ24" s="113"/>
      <c r="AK24" s="113"/>
      <c r="AL24" s="99">
        <f t="shared" si="6"/>
        <v>0</v>
      </c>
      <c r="AM24" s="111">
        <f t="shared" si="0"/>
        <v>0</v>
      </c>
      <c r="AN24" s="111">
        <f t="shared" si="1"/>
        <v>0</v>
      </c>
      <c r="AO24" s="104">
        <f t="shared" si="2"/>
        <v>0</v>
      </c>
      <c r="AP24" s="124"/>
      <c r="AQ24" s="239">
        <f t="shared" si="3"/>
      </c>
      <c r="AR24" s="239">
        <f t="shared" si="4"/>
      </c>
      <c r="AS24" s="113">
        <f>IF(ISNA(VLOOKUP(AQ24,'Janurary 2022'!$A$5:$AU$108,46,FALSE)),0,VLOOKUP(AQ24,'Janurary 2022'!$A$5:$AU$108,46,FALSE))</f>
        <v>0</v>
      </c>
      <c r="AT24" s="104">
        <f t="shared" si="5"/>
        <v>0</v>
      </c>
      <c r="AU24" s="208"/>
    </row>
    <row r="25" spans="1:47" s="13" customFormat="1" ht="31.5" customHeight="1">
      <c r="A25" s="100"/>
      <c r="B25" s="100"/>
      <c r="C25" s="160"/>
      <c r="D25" s="160"/>
      <c r="E25" s="160"/>
      <c r="F25" s="200"/>
      <c r="G25" s="160"/>
      <c r="H25" s="235"/>
      <c r="I25" s="235"/>
      <c r="J25" s="101"/>
      <c r="K25" s="101"/>
      <c r="L25" s="101"/>
      <c r="M25" s="101"/>
      <c r="N25" s="101"/>
      <c r="O25" s="286"/>
      <c r="P25" s="286"/>
      <c r="Q25" s="375"/>
      <c r="R25" s="101"/>
      <c r="S25" s="101"/>
      <c r="T25" s="101"/>
      <c r="U25" s="101"/>
      <c r="V25" s="286"/>
      <c r="W25" s="286"/>
      <c r="X25" s="101"/>
      <c r="Y25" s="319"/>
      <c r="Z25" s="319"/>
      <c r="AA25" s="319"/>
      <c r="AB25" s="319"/>
      <c r="AC25" s="286"/>
      <c r="AD25" s="286"/>
      <c r="AE25" s="388"/>
      <c r="AF25" s="126"/>
      <c r="AG25" s="126"/>
      <c r="AH25" s="126"/>
      <c r="AI25" s="126"/>
      <c r="AJ25" s="113"/>
      <c r="AK25" s="113"/>
      <c r="AL25" s="99">
        <f t="shared" si="6"/>
        <v>0</v>
      </c>
      <c r="AM25" s="111">
        <f t="shared" si="0"/>
        <v>0</v>
      </c>
      <c r="AN25" s="111">
        <f t="shared" si="1"/>
        <v>0</v>
      </c>
      <c r="AO25" s="104">
        <f t="shared" si="2"/>
        <v>0</v>
      </c>
      <c r="AP25" s="124"/>
      <c r="AQ25" s="239">
        <f t="shared" si="3"/>
      </c>
      <c r="AR25" s="239">
        <f t="shared" si="4"/>
      </c>
      <c r="AS25" s="113">
        <f>IF(ISNA(VLOOKUP(AQ25,'Janurary 2022'!$A$5:$AU$108,46,FALSE)),0,VLOOKUP(AQ25,'Janurary 2022'!$A$5:$AU$108,46,FALSE))</f>
        <v>0</v>
      </c>
      <c r="AT25" s="104">
        <f t="shared" si="5"/>
        <v>0</v>
      </c>
      <c r="AU25" s="208"/>
    </row>
    <row r="26" spans="1:47" s="12" customFormat="1" ht="31.5" customHeight="1">
      <c r="A26" s="100"/>
      <c r="B26" s="100"/>
      <c r="C26" s="160"/>
      <c r="D26" s="160"/>
      <c r="E26" s="160"/>
      <c r="F26" s="200"/>
      <c r="G26" s="160"/>
      <c r="H26" s="235"/>
      <c r="I26" s="235"/>
      <c r="J26" s="101"/>
      <c r="K26" s="101"/>
      <c r="L26" s="101"/>
      <c r="M26" s="101"/>
      <c r="N26" s="101"/>
      <c r="O26" s="286"/>
      <c r="P26" s="286"/>
      <c r="Q26" s="376"/>
      <c r="R26" s="101"/>
      <c r="S26" s="101"/>
      <c r="T26" s="101"/>
      <c r="U26" s="101"/>
      <c r="V26" s="286"/>
      <c r="W26" s="286"/>
      <c r="X26" s="101"/>
      <c r="Y26" s="319"/>
      <c r="Z26" s="319"/>
      <c r="AA26" s="319"/>
      <c r="AB26" s="319"/>
      <c r="AC26" s="286"/>
      <c r="AD26" s="286"/>
      <c r="AE26" s="388"/>
      <c r="AF26" s="126"/>
      <c r="AG26" s="126"/>
      <c r="AH26" s="126"/>
      <c r="AI26" s="126"/>
      <c r="AJ26" s="113"/>
      <c r="AK26" s="113"/>
      <c r="AL26" s="99">
        <f t="shared" si="6"/>
        <v>0</v>
      </c>
      <c r="AM26" s="111">
        <f t="shared" si="0"/>
        <v>0</v>
      </c>
      <c r="AN26" s="111">
        <f t="shared" si="1"/>
        <v>0</v>
      </c>
      <c r="AO26" s="104">
        <f t="shared" si="2"/>
        <v>0</v>
      </c>
      <c r="AP26" s="124"/>
      <c r="AQ26" s="239">
        <f t="shared" si="3"/>
      </c>
      <c r="AR26" s="239">
        <f t="shared" si="4"/>
      </c>
      <c r="AS26" s="113">
        <f>IF(ISNA(VLOOKUP(AQ26,'Janurary 2022'!$A$5:$AU$108,46,FALSE)),0,VLOOKUP(AQ26,'Janurary 2022'!$A$5:$AU$108,46,FALSE))</f>
        <v>0</v>
      </c>
      <c r="AT26" s="104">
        <f t="shared" si="5"/>
        <v>0</v>
      </c>
      <c r="AU26" s="208"/>
    </row>
    <row r="27" spans="1:47" s="13" customFormat="1" ht="31.5" customHeight="1">
      <c r="A27" s="100"/>
      <c r="B27" s="100"/>
      <c r="C27" s="160"/>
      <c r="D27" s="160"/>
      <c r="E27" s="160"/>
      <c r="F27" s="200"/>
      <c r="G27" s="160"/>
      <c r="H27" s="235"/>
      <c r="I27" s="235"/>
      <c r="J27" s="101"/>
      <c r="K27" s="101"/>
      <c r="L27" s="101"/>
      <c r="M27" s="101"/>
      <c r="N27" s="101"/>
      <c r="O27" s="286"/>
      <c r="P27" s="286"/>
      <c r="Q27" s="375"/>
      <c r="R27" s="101"/>
      <c r="S27" s="101"/>
      <c r="T27" s="101"/>
      <c r="U27" s="101"/>
      <c r="V27" s="286"/>
      <c r="W27" s="286"/>
      <c r="X27" s="101"/>
      <c r="Y27" s="319"/>
      <c r="Z27" s="319"/>
      <c r="AA27" s="319"/>
      <c r="AB27" s="319"/>
      <c r="AC27" s="286"/>
      <c r="AD27" s="286"/>
      <c r="AE27" s="388"/>
      <c r="AF27" s="126"/>
      <c r="AG27" s="126"/>
      <c r="AH27" s="126"/>
      <c r="AI27" s="126"/>
      <c r="AJ27" s="113"/>
      <c r="AK27" s="113"/>
      <c r="AL27" s="99">
        <f t="shared" si="6"/>
        <v>0</v>
      </c>
      <c r="AM27" s="111">
        <f t="shared" si="0"/>
        <v>0</v>
      </c>
      <c r="AN27" s="111">
        <f t="shared" si="1"/>
        <v>0</v>
      </c>
      <c r="AO27" s="104">
        <f t="shared" si="2"/>
        <v>0</v>
      </c>
      <c r="AP27" s="124"/>
      <c r="AQ27" s="239">
        <f t="shared" si="3"/>
      </c>
      <c r="AR27" s="239">
        <f t="shared" si="4"/>
      </c>
      <c r="AS27" s="113">
        <f>IF(ISNA(VLOOKUP(AQ27,'Janurary 2022'!$A$5:$AU$108,46,FALSE)),0,VLOOKUP(AQ27,'Janurary 2022'!$A$5:$AU$108,46,FALSE))</f>
        <v>0</v>
      </c>
      <c r="AT27" s="104">
        <f t="shared" si="5"/>
        <v>0</v>
      </c>
      <c r="AU27" s="208"/>
    </row>
    <row r="28" spans="1:47" s="12" customFormat="1" ht="31.5" customHeight="1">
      <c r="A28" s="100"/>
      <c r="B28" s="100"/>
      <c r="C28" s="160"/>
      <c r="D28" s="160"/>
      <c r="E28" s="160"/>
      <c r="F28" s="200"/>
      <c r="G28" s="160"/>
      <c r="H28" s="235"/>
      <c r="I28" s="235"/>
      <c r="J28" s="101"/>
      <c r="K28" s="101"/>
      <c r="L28" s="101"/>
      <c r="M28" s="101"/>
      <c r="N28" s="101"/>
      <c r="O28" s="286"/>
      <c r="P28" s="286"/>
      <c r="Q28" s="376"/>
      <c r="R28" s="101"/>
      <c r="S28" s="101"/>
      <c r="T28" s="101"/>
      <c r="U28" s="101"/>
      <c r="V28" s="286"/>
      <c r="W28" s="286"/>
      <c r="X28" s="101"/>
      <c r="Y28" s="319"/>
      <c r="Z28" s="319"/>
      <c r="AA28" s="319"/>
      <c r="AB28" s="319"/>
      <c r="AC28" s="286"/>
      <c r="AD28" s="286"/>
      <c r="AE28" s="388"/>
      <c r="AF28" s="126"/>
      <c r="AG28" s="126"/>
      <c r="AH28" s="126"/>
      <c r="AI28" s="126"/>
      <c r="AJ28" s="113"/>
      <c r="AK28" s="113"/>
      <c r="AL28" s="99">
        <f t="shared" si="6"/>
        <v>0</v>
      </c>
      <c r="AM28" s="111">
        <f t="shared" si="0"/>
        <v>0</v>
      </c>
      <c r="AN28" s="111">
        <f t="shared" si="1"/>
        <v>0</v>
      </c>
      <c r="AO28" s="104">
        <f t="shared" si="2"/>
        <v>0</v>
      </c>
      <c r="AP28" s="124"/>
      <c r="AQ28" s="239">
        <f t="shared" si="3"/>
      </c>
      <c r="AR28" s="239">
        <f t="shared" si="4"/>
      </c>
      <c r="AS28" s="113">
        <f>IF(ISNA(VLOOKUP(AQ28,'Janurary 2022'!$A$5:$AU$108,46,FALSE)),0,VLOOKUP(AQ28,'Janurary 2022'!$A$5:$AU$108,46,FALSE))</f>
        <v>0</v>
      </c>
      <c r="AT28" s="104">
        <f t="shared" si="5"/>
        <v>0</v>
      </c>
      <c r="AU28" s="208"/>
    </row>
    <row r="29" spans="1:47" s="13" customFormat="1" ht="31.5" customHeight="1">
      <c r="A29" s="100"/>
      <c r="B29" s="100"/>
      <c r="C29" s="160"/>
      <c r="D29" s="160"/>
      <c r="E29" s="160"/>
      <c r="F29" s="200"/>
      <c r="G29" s="160"/>
      <c r="H29" s="235"/>
      <c r="I29" s="235"/>
      <c r="J29" s="101"/>
      <c r="K29" s="101"/>
      <c r="L29" s="101"/>
      <c r="M29" s="101"/>
      <c r="N29" s="101"/>
      <c r="O29" s="286"/>
      <c r="P29" s="286"/>
      <c r="Q29" s="375"/>
      <c r="R29" s="101"/>
      <c r="S29" s="101"/>
      <c r="T29" s="101"/>
      <c r="U29" s="101"/>
      <c r="V29" s="286"/>
      <c r="W29" s="286"/>
      <c r="X29" s="101"/>
      <c r="Y29" s="319"/>
      <c r="Z29" s="319"/>
      <c r="AA29" s="319"/>
      <c r="AB29" s="319"/>
      <c r="AC29" s="286"/>
      <c r="AD29" s="286"/>
      <c r="AE29" s="388"/>
      <c r="AF29" s="126"/>
      <c r="AG29" s="126"/>
      <c r="AH29" s="126"/>
      <c r="AI29" s="126"/>
      <c r="AJ29" s="113"/>
      <c r="AK29" s="113"/>
      <c r="AL29" s="99">
        <f t="shared" si="6"/>
        <v>0</v>
      </c>
      <c r="AM29" s="111">
        <f t="shared" si="0"/>
        <v>0</v>
      </c>
      <c r="AN29" s="111">
        <f t="shared" si="1"/>
        <v>0</v>
      </c>
      <c r="AO29" s="104">
        <f t="shared" si="2"/>
        <v>0</v>
      </c>
      <c r="AP29" s="124"/>
      <c r="AQ29" s="239">
        <f t="shared" si="3"/>
      </c>
      <c r="AR29" s="239">
        <f t="shared" si="4"/>
      </c>
      <c r="AS29" s="113">
        <f>IF(ISNA(VLOOKUP(AQ29,'Janurary 2022'!$A$5:$AU$108,46,FALSE)),0,VLOOKUP(AQ29,'Janurary 2022'!$A$5:$AU$108,46,FALSE))</f>
        <v>0</v>
      </c>
      <c r="AT29" s="104">
        <f t="shared" si="5"/>
        <v>0</v>
      </c>
      <c r="AU29" s="208"/>
    </row>
    <row r="30" spans="1:47" s="12" customFormat="1" ht="31.5" customHeight="1">
      <c r="A30" s="100"/>
      <c r="B30" s="100"/>
      <c r="C30" s="160"/>
      <c r="D30" s="160"/>
      <c r="E30" s="160"/>
      <c r="F30" s="200"/>
      <c r="G30" s="160"/>
      <c r="H30" s="235"/>
      <c r="I30" s="235"/>
      <c r="J30" s="101"/>
      <c r="K30" s="101"/>
      <c r="L30" s="101"/>
      <c r="M30" s="101"/>
      <c r="N30" s="101"/>
      <c r="O30" s="286"/>
      <c r="P30" s="286"/>
      <c r="Q30" s="376"/>
      <c r="R30" s="101"/>
      <c r="S30" s="101"/>
      <c r="T30" s="101"/>
      <c r="U30" s="101"/>
      <c r="V30" s="286"/>
      <c r="W30" s="286"/>
      <c r="X30" s="101"/>
      <c r="Y30" s="319"/>
      <c r="Z30" s="319"/>
      <c r="AA30" s="319"/>
      <c r="AB30" s="319"/>
      <c r="AC30" s="286"/>
      <c r="AD30" s="286"/>
      <c r="AE30" s="388"/>
      <c r="AF30" s="126"/>
      <c r="AG30" s="126"/>
      <c r="AH30" s="126"/>
      <c r="AI30" s="126"/>
      <c r="AJ30" s="113"/>
      <c r="AK30" s="113"/>
      <c r="AL30" s="99">
        <f t="shared" si="6"/>
        <v>0</v>
      </c>
      <c r="AM30" s="111">
        <f t="shared" si="0"/>
        <v>0</v>
      </c>
      <c r="AN30" s="111">
        <f t="shared" si="1"/>
        <v>0</v>
      </c>
      <c r="AO30" s="104">
        <f t="shared" si="2"/>
        <v>0</v>
      </c>
      <c r="AP30" s="124"/>
      <c r="AQ30" s="239">
        <f t="shared" si="3"/>
      </c>
      <c r="AR30" s="239">
        <f t="shared" si="4"/>
      </c>
      <c r="AS30" s="113">
        <f>IF(ISNA(VLOOKUP(AQ30,'Janurary 2022'!$A$5:$AU$108,46,FALSE)),0,VLOOKUP(AQ30,'Janurary 2022'!$A$5:$AU$108,46,FALSE))</f>
        <v>0</v>
      </c>
      <c r="AT30" s="104">
        <f t="shared" si="5"/>
        <v>0</v>
      </c>
      <c r="AU30" s="208"/>
    </row>
    <row r="31" spans="1:47" s="13" customFormat="1" ht="31.5" customHeight="1">
      <c r="A31" s="100"/>
      <c r="B31" s="100"/>
      <c r="C31" s="160"/>
      <c r="D31" s="160"/>
      <c r="E31" s="160"/>
      <c r="F31" s="200"/>
      <c r="G31" s="160"/>
      <c r="H31" s="235"/>
      <c r="I31" s="235"/>
      <c r="J31" s="101"/>
      <c r="K31" s="101"/>
      <c r="L31" s="101"/>
      <c r="M31" s="101"/>
      <c r="N31" s="101"/>
      <c r="O31" s="286"/>
      <c r="P31" s="286"/>
      <c r="Q31" s="375"/>
      <c r="R31" s="101"/>
      <c r="S31" s="101"/>
      <c r="T31" s="101"/>
      <c r="U31" s="101"/>
      <c r="V31" s="286"/>
      <c r="W31" s="286"/>
      <c r="X31" s="101"/>
      <c r="Y31" s="319"/>
      <c r="Z31" s="319"/>
      <c r="AA31" s="319"/>
      <c r="AB31" s="319"/>
      <c r="AC31" s="286"/>
      <c r="AD31" s="286"/>
      <c r="AE31" s="388"/>
      <c r="AF31" s="126"/>
      <c r="AG31" s="126"/>
      <c r="AH31" s="126"/>
      <c r="AI31" s="126"/>
      <c r="AJ31" s="113"/>
      <c r="AK31" s="113"/>
      <c r="AL31" s="99">
        <f t="shared" si="6"/>
        <v>0</v>
      </c>
      <c r="AM31" s="111">
        <f t="shared" si="0"/>
        <v>0</v>
      </c>
      <c r="AN31" s="111">
        <f t="shared" si="1"/>
        <v>0</v>
      </c>
      <c r="AO31" s="104">
        <f t="shared" si="2"/>
        <v>0</v>
      </c>
      <c r="AP31" s="124"/>
      <c r="AQ31" s="239">
        <f t="shared" si="3"/>
      </c>
      <c r="AR31" s="239">
        <f t="shared" si="4"/>
      </c>
      <c r="AS31" s="113">
        <f>IF(ISNA(VLOOKUP(AQ31,'Janurary 2022'!$A$5:$AU$108,46,FALSE)),0,VLOOKUP(AQ31,'Janurary 2022'!$A$5:$AU$108,46,FALSE))</f>
        <v>0</v>
      </c>
      <c r="AT31" s="104">
        <f t="shared" si="5"/>
        <v>0</v>
      </c>
      <c r="AU31" s="208"/>
    </row>
    <row r="32" spans="1:47" s="12" customFormat="1" ht="31.5" customHeight="1">
      <c r="A32" s="100"/>
      <c r="B32" s="100"/>
      <c r="C32" s="160"/>
      <c r="D32" s="160"/>
      <c r="E32" s="160"/>
      <c r="F32" s="200"/>
      <c r="G32" s="160"/>
      <c r="H32" s="235"/>
      <c r="I32" s="235"/>
      <c r="J32" s="101"/>
      <c r="K32" s="101"/>
      <c r="L32" s="101"/>
      <c r="M32" s="101"/>
      <c r="N32" s="101"/>
      <c r="O32" s="286"/>
      <c r="P32" s="286"/>
      <c r="Q32" s="376"/>
      <c r="R32" s="101"/>
      <c r="S32" s="101"/>
      <c r="T32" s="101"/>
      <c r="U32" s="101"/>
      <c r="V32" s="286"/>
      <c r="W32" s="286"/>
      <c r="X32" s="101"/>
      <c r="Y32" s="319"/>
      <c r="Z32" s="319"/>
      <c r="AA32" s="319"/>
      <c r="AB32" s="319"/>
      <c r="AC32" s="286"/>
      <c r="AD32" s="286"/>
      <c r="AE32" s="388"/>
      <c r="AF32" s="126"/>
      <c r="AG32" s="126"/>
      <c r="AH32" s="126"/>
      <c r="AI32" s="126"/>
      <c r="AJ32" s="113"/>
      <c r="AK32" s="113"/>
      <c r="AL32" s="99">
        <f t="shared" si="6"/>
        <v>0</v>
      </c>
      <c r="AM32" s="111">
        <f t="shared" si="0"/>
        <v>0</v>
      </c>
      <c r="AN32" s="111">
        <f t="shared" si="1"/>
        <v>0</v>
      </c>
      <c r="AO32" s="104">
        <f t="shared" si="2"/>
        <v>0</v>
      </c>
      <c r="AP32" s="124"/>
      <c r="AQ32" s="239">
        <f t="shared" si="3"/>
      </c>
      <c r="AR32" s="239">
        <f t="shared" si="4"/>
      </c>
      <c r="AS32" s="113">
        <f>IF(ISNA(VLOOKUP(AQ32,'Janurary 2022'!$A$5:$AU$108,46,FALSE)),0,VLOOKUP(AQ32,'Janurary 2022'!$A$5:$AU$108,46,FALSE))</f>
        <v>0</v>
      </c>
      <c r="AT32" s="104">
        <f t="shared" si="5"/>
        <v>0</v>
      </c>
      <c r="AU32" s="208"/>
    </row>
    <row r="33" spans="1:47" s="13" customFormat="1" ht="31.5" customHeight="1">
      <c r="A33" s="100"/>
      <c r="B33" s="100"/>
      <c r="C33" s="160"/>
      <c r="D33" s="160"/>
      <c r="E33" s="160"/>
      <c r="F33" s="200"/>
      <c r="G33" s="160"/>
      <c r="H33" s="235"/>
      <c r="I33" s="235"/>
      <c r="J33" s="101"/>
      <c r="K33" s="101"/>
      <c r="L33" s="101"/>
      <c r="M33" s="101"/>
      <c r="N33" s="101"/>
      <c r="O33" s="286"/>
      <c r="P33" s="286"/>
      <c r="Q33" s="375"/>
      <c r="R33" s="101"/>
      <c r="S33" s="101"/>
      <c r="T33" s="101"/>
      <c r="U33" s="101"/>
      <c r="V33" s="286"/>
      <c r="W33" s="286"/>
      <c r="X33" s="101"/>
      <c r="Y33" s="319"/>
      <c r="Z33" s="319"/>
      <c r="AA33" s="319"/>
      <c r="AB33" s="319"/>
      <c r="AC33" s="286"/>
      <c r="AD33" s="286"/>
      <c r="AE33" s="388"/>
      <c r="AF33" s="126"/>
      <c r="AG33" s="126"/>
      <c r="AH33" s="126"/>
      <c r="AI33" s="126"/>
      <c r="AJ33" s="113"/>
      <c r="AK33" s="113"/>
      <c r="AL33" s="99">
        <f t="shared" si="6"/>
        <v>0</v>
      </c>
      <c r="AM33" s="111">
        <f t="shared" si="0"/>
        <v>0</v>
      </c>
      <c r="AN33" s="111">
        <f t="shared" si="1"/>
        <v>0</v>
      </c>
      <c r="AO33" s="104">
        <f t="shared" si="2"/>
        <v>0</v>
      </c>
      <c r="AP33" s="124"/>
      <c r="AQ33" s="239">
        <f t="shared" si="3"/>
      </c>
      <c r="AR33" s="239">
        <f t="shared" si="4"/>
      </c>
      <c r="AS33" s="113">
        <f>IF(ISNA(VLOOKUP(AQ33,'Janurary 2022'!$A$5:$AU$108,46,FALSE)),0,VLOOKUP(AQ33,'Janurary 2022'!$A$5:$AU$108,46,FALSE))</f>
        <v>0</v>
      </c>
      <c r="AT33" s="104">
        <f t="shared" si="5"/>
        <v>0</v>
      </c>
      <c r="AU33" s="208"/>
    </row>
    <row r="34" spans="1:47" s="12" customFormat="1" ht="31.5" customHeight="1">
      <c r="A34" s="100"/>
      <c r="B34" s="100"/>
      <c r="C34" s="160"/>
      <c r="D34" s="160"/>
      <c r="E34" s="160"/>
      <c r="F34" s="200"/>
      <c r="G34" s="160"/>
      <c r="H34" s="235"/>
      <c r="I34" s="235"/>
      <c r="J34" s="101"/>
      <c r="K34" s="101"/>
      <c r="L34" s="101"/>
      <c r="M34" s="101"/>
      <c r="N34" s="101"/>
      <c r="O34" s="286"/>
      <c r="P34" s="286"/>
      <c r="Q34" s="376"/>
      <c r="R34" s="101"/>
      <c r="S34" s="101"/>
      <c r="T34" s="101"/>
      <c r="U34" s="101"/>
      <c r="V34" s="286"/>
      <c r="W34" s="286"/>
      <c r="X34" s="101"/>
      <c r="Y34" s="319"/>
      <c r="Z34" s="319"/>
      <c r="AA34" s="319"/>
      <c r="AB34" s="319"/>
      <c r="AC34" s="286"/>
      <c r="AD34" s="286"/>
      <c r="AE34" s="388"/>
      <c r="AF34" s="126"/>
      <c r="AG34" s="126"/>
      <c r="AH34" s="126"/>
      <c r="AI34" s="126"/>
      <c r="AJ34" s="113"/>
      <c r="AK34" s="113"/>
      <c r="AL34" s="99">
        <f t="shared" si="6"/>
        <v>0</v>
      </c>
      <c r="AM34" s="111">
        <f t="shared" si="0"/>
        <v>0</v>
      </c>
      <c r="AN34" s="111">
        <f t="shared" si="1"/>
        <v>0</v>
      </c>
      <c r="AO34" s="104">
        <f t="shared" si="2"/>
        <v>0</v>
      </c>
      <c r="AP34" s="124"/>
      <c r="AQ34" s="239">
        <f t="shared" si="3"/>
      </c>
      <c r="AR34" s="239">
        <f t="shared" si="4"/>
      </c>
      <c r="AS34" s="113">
        <f>IF(ISNA(VLOOKUP(AQ34,'Janurary 2022'!$A$5:$AU$108,46,FALSE)),0,VLOOKUP(AQ34,'Janurary 2022'!$A$5:$AU$108,46,FALSE))</f>
        <v>0</v>
      </c>
      <c r="AT34" s="104">
        <f t="shared" si="5"/>
        <v>0</v>
      </c>
      <c r="AU34" s="208"/>
    </row>
    <row r="35" spans="1:47" s="13" customFormat="1" ht="31.5" customHeight="1">
      <c r="A35" s="100"/>
      <c r="B35" s="100"/>
      <c r="C35" s="160"/>
      <c r="D35" s="160"/>
      <c r="E35" s="160"/>
      <c r="F35" s="200"/>
      <c r="G35" s="160"/>
      <c r="H35" s="235"/>
      <c r="I35" s="235"/>
      <c r="J35" s="101"/>
      <c r="K35" s="101"/>
      <c r="L35" s="101"/>
      <c r="M35" s="101"/>
      <c r="N35" s="101"/>
      <c r="O35" s="286"/>
      <c r="P35" s="286"/>
      <c r="Q35" s="375"/>
      <c r="R35" s="101"/>
      <c r="S35" s="101"/>
      <c r="T35" s="101"/>
      <c r="U35" s="101"/>
      <c r="V35" s="286"/>
      <c r="W35" s="286"/>
      <c r="X35" s="101"/>
      <c r="Y35" s="319"/>
      <c r="Z35" s="319"/>
      <c r="AA35" s="319"/>
      <c r="AB35" s="319"/>
      <c r="AC35" s="286"/>
      <c r="AD35" s="286"/>
      <c r="AE35" s="388"/>
      <c r="AF35" s="126"/>
      <c r="AG35" s="126"/>
      <c r="AH35" s="126"/>
      <c r="AI35" s="126"/>
      <c r="AJ35" s="113"/>
      <c r="AK35" s="113"/>
      <c r="AL35" s="99">
        <f t="shared" si="6"/>
        <v>0</v>
      </c>
      <c r="AM35" s="111">
        <f t="shared" si="0"/>
        <v>0</v>
      </c>
      <c r="AN35" s="111">
        <f t="shared" si="1"/>
        <v>0</v>
      </c>
      <c r="AO35" s="104">
        <f t="shared" si="2"/>
        <v>0</v>
      </c>
      <c r="AP35" s="124"/>
      <c r="AQ35" s="239">
        <f t="shared" si="3"/>
      </c>
      <c r="AR35" s="239">
        <f t="shared" si="4"/>
      </c>
      <c r="AS35" s="113">
        <f>IF(ISNA(VLOOKUP(AQ35,'Janurary 2022'!$A$5:$AU$108,46,FALSE)),0,VLOOKUP(AQ35,'Janurary 2022'!$A$5:$AU$108,46,FALSE))</f>
        <v>0</v>
      </c>
      <c r="AT35" s="104">
        <f t="shared" si="5"/>
        <v>0</v>
      </c>
      <c r="AU35" s="208"/>
    </row>
    <row r="36" spans="1:47" s="12" customFormat="1" ht="31.5" customHeight="1">
      <c r="A36" s="100"/>
      <c r="B36" s="100"/>
      <c r="C36" s="160"/>
      <c r="D36" s="160"/>
      <c r="E36" s="160"/>
      <c r="F36" s="200"/>
      <c r="G36" s="160"/>
      <c r="H36" s="235"/>
      <c r="I36" s="235"/>
      <c r="J36" s="101"/>
      <c r="K36" s="101"/>
      <c r="L36" s="101"/>
      <c r="M36" s="101"/>
      <c r="N36" s="101"/>
      <c r="O36" s="286"/>
      <c r="P36" s="286"/>
      <c r="Q36" s="376"/>
      <c r="R36" s="101"/>
      <c r="S36" s="101"/>
      <c r="T36" s="101"/>
      <c r="U36" s="101"/>
      <c r="V36" s="286"/>
      <c r="W36" s="286"/>
      <c r="X36" s="101"/>
      <c r="Y36" s="319"/>
      <c r="Z36" s="319"/>
      <c r="AA36" s="319"/>
      <c r="AB36" s="319"/>
      <c r="AC36" s="286"/>
      <c r="AD36" s="286"/>
      <c r="AE36" s="388"/>
      <c r="AF36" s="126"/>
      <c r="AG36" s="126"/>
      <c r="AH36" s="126"/>
      <c r="AI36" s="126"/>
      <c r="AJ36" s="113"/>
      <c r="AK36" s="113"/>
      <c r="AL36" s="99">
        <f t="shared" si="6"/>
        <v>0</v>
      </c>
      <c r="AM36" s="111">
        <f t="shared" si="0"/>
        <v>0</v>
      </c>
      <c r="AN36" s="111">
        <f t="shared" si="1"/>
        <v>0</v>
      </c>
      <c r="AO36" s="104">
        <f t="shared" si="2"/>
        <v>0</v>
      </c>
      <c r="AP36" s="124"/>
      <c r="AQ36" s="239">
        <f t="shared" si="3"/>
      </c>
      <c r="AR36" s="239">
        <f t="shared" si="4"/>
      </c>
      <c r="AS36" s="113">
        <f>IF(ISNA(VLOOKUP(AQ36,'Janurary 2022'!$A$5:$AU$108,46,FALSE)),0,VLOOKUP(AQ36,'Janurary 2022'!$A$5:$AU$108,46,FALSE))</f>
        <v>0</v>
      </c>
      <c r="AT36" s="104">
        <f t="shared" si="5"/>
        <v>0</v>
      </c>
      <c r="AU36" s="208"/>
    </row>
    <row r="37" spans="1:47" s="13" customFormat="1" ht="31.5" customHeight="1">
      <c r="A37" s="100"/>
      <c r="B37" s="100"/>
      <c r="C37" s="160"/>
      <c r="D37" s="160"/>
      <c r="E37" s="160"/>
      <c r="F37" s="200"/>
      <c r="G37" s="160"/>
      <c r="H37" s="235"/>
      <c r="I37" s="235"/>
      <c r="J37" s="101"/>
      <c r="K37" s="101"/>
      <c r="L37" s="101"/>
      <c r="M37" s="101"/>
      <c r="N37" s="101"/>
      <c r="O37" s="286"/>
      <c r="P37" s="286"/>
      <c r="Q37" s="375"/>
      <c r="R37" s="101"/>
      <c r="S37" s="101"/>
      <c r="T37" s="101"/>
      <c r="U37" s="101"/>
      <c r="V37" s="286"/>
      <c r="W37" s="286"/>
      <c r="X37" s="101"/>
      <c r="Y37" s="319"/>
      <c r="Z37" s="319"/>
      <c r="AA37" s="319"/>
      <c r="AB37" s="319"/>
      <c r="AC37" s="286"/>
      <c r="AD37" s="286"/>
      <c r="AE37" s="388"/>
      <c r="AF37" s="126"/>
      <c r="AG37" s="126"/>
      <c r="AH37" s="126"/>
      <c r="AI37" s="126"/>
      <c r="AJ37" s="113"/>
      <c r="AK37" s="113"/>
      <c r="AL37" s="99">
        <f t="shared" si="6"/>
        <v>0</v>
      </c>
      <c r="AM37" s="111">
        <f aca="true" t="shared" si="7" ref="AM37:AM68">SUM(H37+O37+V37+AC37+AJ37)</f>
        <v>0</v>
      </c>
      <c r="AN37" s="111">
        <f aca="true" t="shared" si="8" ref="AN37:AN68">SUM(I37+P37+W37+AD37+AK37)</f>
        <v>0</v>
      </c>
      <c r="AO37" s="104">
        <f aca="true" t="shared" si="9" ref="AO37:AO68">AM37-AN37</f>
        <v>0</v>
      </c>
      <c r="AP37" s="124"/>
      <c r="AQ37" s="239">
        <f aca="true" t="shared" si="10" ref="AQ37:AQ68">IF(A37="","",A37)</f>
      </c>
      <c r="AR37" s="239">
        <f aca="true" t="shared" si="11" ref="AR37:AR68">IF(B37="","",B37)</f>
      </c>
      <c r="AS37" s="113">
        <f>IF(ISNA(VLOOKUP(AQ37,'Janurary 2022'!$A$5:$AU$108,46,FALSE)),0,VLOOKUP(AQ37,'Janurary 2022'!$A$5:$AU$108,46,FALSE))</f>
        <v>0</v>
      </c>
      <c r="AT37" s="104">
        <f aca="true" t="shared" si="12" ref="AT37:AT68">AS37+AO37</f>
        <v>0</v>
      </c>
      <c r="AU37" s="208"/>
    </row>
    <row r="38" spans="1:47" s="12" customFormat="1" ht="31.5" customHeight="1">
      <c r="A38" s="100"/>
      <c r="B38" s="100"/>
      <c r="C38" s="160"/>
      <c r="D38" s="160"/>
      <c r="E38" s="160"/>
      <c r="F38" s="200"/>
      <c r="G38" s="160"/>
      <c r="H38" s="235"/>
      <c r="I38" s="235"/>
      <c r="J38" s="101"/>
      <c r="K38" s="101"/>
      <c r="L38" s="101"/>
      <c r="M38" s="101"/>
      <c r="N38" s="101"/>
      <c r="O38" s="286"/>
      <c r="P38" s="286"/>
      <c r="Q38" s="376"/>
      <c r="R38" s="101"/>
      <c r="S38" s="101"/>
      <c r="T38" s="101"/>
      <c r="U38" s="101"/>
      <c r="V38" s="286"/>
      <c r="W38" s="286"/>
      <c r="X38" s="101"/>
      <c r="Y38" s="319"/>
      <c r="Z38" s="319"/>
      <c r="AA38" s="319"/>
      <c r="AB38" s="319"/>
      <c r="AC38" s="286"/>
      <c r="AD38" s="286"/>
      <c r="AE38" s="388"/>
      <c r="AF38" s="126"/>
      <c r="AG38" s="126"/>
      <c r="AH38" s="126"/>
      <c r="AI38" s="126"/>
      <c r="AJ38" s="113"/>
      <c r="AK38" s="113"/>
      <c r="AL38" s="99">
        <f t="shared" si="6"/>
        <v>0</v>
      </c>
      <c r="AM38" s="111">
        <f t="shared" si="7"/>
        <v>0</v>
      </c>
      <c r="AN38" s="111">
        <f t="shared" si="8"/>
        <v>0</v>
      </c>
      <c r="AO38" s="104">
        <f t="shared" si="9"/>
        <v>0</v>
      </c>
      <c r="AP38" s="124"/>
      <c r="AQ38" s="239">
        <f t="shared" si="10"/>
      </c>
      <c r="AR38" s="239">
        <f t="shared" si="11"/>
      </c>
      <c r="AS38" s="113">
        <f>IF(ISNA(VLOOKUP(AQ38,'Janurary 2022'!$A$5:$AU$108,46,FALSE)),0,VLOOKUP(AQ38,'Janurary 2022'!$A$5:$AU$108,46,FALSE))</f>
        <v>0</v>
      </c>
      <c r="AT38" s="104">
        <f t="shared" si="12"/>
        <v>0</v>
      </c>
      <c r="AU38" s="208"/>
    </row>
    <row r="39" spans="1:47" s="13" customFormat="1" ht="31.5" customHeight="1">
      <c r="A39" s="100"/>
      <c r="B39" s="100"/>
      <c r="C39" s="160"/>
      <c r="D39" s="160"/>
      <c r="E39" s="160"/>
      <c r="F39" s="200"/>
      <c r="G39" s="160"/>
      <c r="H39" s="235"/>
      <c r="I39" s="235"/>
      <c r="J39" s="101"/>
      <c r="K39" s="101"/>
      <c r="L39" s="101"/>
      <c r="M39" s="101"/>
      <c r="N39" s="101"/>
      <c r="O39" s="286"/>
      <c r="P39" s="286"/>
      <c r="Q39" s="375"/>
      <c r="R39" s="101"/>
      <c r="S39" s="101"/>
      <c r="T39" s="101"/>
      <c r="U39" s="101"/>
      <c r="V39" s="286"/>
      <c r="W39" s="286"/>
      <c r="X39" s="101"/>
      <c r="Y39" s="319"/>
      <c r="Z39" s="319"/>
      <c r="AA39" s="319"/>
      <c r="AB39" s="319"/>
      <c r="AC39" s="286"/>
      <c r="AD39" s="286"/>
      <c r="AE39" s="388"/>
      <c r="AF39" s="126"/>
      <c r="AG39" s="126"/>
      <c r="AH39" s="126"/>
      <c r="AI39" s="126"/>
      <c r="AJ39" s="113"/>
      <c r="AK39" s="113"/>
      <c r="AL39" s="99">
        <f t="shared" si="6"/>
        <v>0</v>
      </c>
      <c r="AM39" s="111">
        <f t="shared" si="7"/>
        <v>0</v>
      </c>
      <c r="AN39" s="111">
        <f t="shared" si="8"/>
        <v>0</v>
      </c>
      <c r="AO39" s="104">
        <f t="shared" si="9"/>
        <v>0</v>
      </c>
      <c r="AP39" s="124"/>
      <c r="AQ39" s="239">
        <f t="shared" si="10"/>
      </c>
      <c r="AR39" s="239">
        <f t="shared" si="11"/>
      </c>
      <c r="AS39" s="113">
        <f>IF(ISNA(VLOOKUP(AQ39,'Janurary 2022'!$A$5:$AU$108,46,FALSE)),0,VLOOKUP(AQ39,'Janurary 2022'!$A$5:$AU$108,46,FALSE))</f>
        <v>0</v>
      </c>
      <c r="AT39" s="104">
        <f t="shared" si="12"/>
        <v>0</v>
      </c>
      <c r="AU39" s="208"/>
    </row>
    <row r="40" spans="1:47" s="12" customFormat="1" ht="31.5" customHeight="1">
      <c r="A40" s="100"/>
      <c r="B40" s="100"/>
      <c r="C40" s="160"/>
      <c r="D40" s="160"/>
      <c r="E40" s="160"/>
      <c r="F40" s="200"/>
      <c r="G40" s="160"/>
      <c r="H40" s="235"/>
      <c r="I40" s="235"/>
      <c r="J40" s="101"/>
      <c r="K40" s="101"/>
      <c r="L40" s="101"/>
      <c r="M40" s="101"/>
      <c r="N40" s="101"/>
      <c r="O40" s="286"/>
      <c r="P40" s="286"/>
      <c r="Q40" s="376"/>
      <c r="R40" s="101"/>
      <c r="S40" s="101"/>
      <c r="T40" s="101"/>
      <c r="U40" s="101"/>
      <c r="V40" s="286"/>
      <c r="W40" s="286"/>
      <c r="X40" s="101"/>
      <c r="Y40" s="319"/>
      <c r="Z40" s="319"/>
      <c r="AA40" s="319"/>
      <c r="AB40" s="319"/>
      <c r="AC40" s="286"/>
      <c r="AD40" s="286"/>
      <c r="AE40" s="388"/>
      <c r="AF40" s="126"/>
      <c r="AG40" s="126"/>
      <c r="AH40" s="126"/>
      <c r="AI40" s="126"/>
      <c r="AJ40" s="113"/>
      <c r="AK40" s="113"/>
      <c r="AL40" s="99">
        <f t="shared" si="6"/>
        <v>0</v>
      </c>
      <c r="AM40" s="111">
        <f t="shared" si="7"/>
        <v>0</v>
      </c>
      <c r="AN40" s="111">
        <f t="shared" si="8"/>
        <v>0</v>
      </c>
      <c r="AO40" s="104">
        <f t="shared" si="9"/>
        <v>0</v>
      </c>
      <c r="AP40" s="124"/>
      <c r="AQ40" s="239">
        <f t="shared" si="10"/>
      </c>
      <c r="AR40" s="239">
        <f t="shared" si="11"/>
      </c>
      <c r="AS40" s="113">
        <f>IF(ISNA(VLOOKUP(AQ40,'Janurary 2022'!$A$5:$AU$108,46,FALSE)),0,VLOOKUP(AQ40,'Janurary 2022'!$A$5:$AU$108,46,FALSE))</f>
        <v>0</v>
      </c>
      <c r="AT40" s="104">
        <f t="shared" si="12"/>
        <v>0</v>
      </c>
      <c r="AU40" s="208"/>
    </row>
    <row r="41" spans="1:47" s="13" customFormat="1" ht="31.5" customHeight="1">
      <c r="A41" s="100"/>
      <c r="B41" s="100"/>
      <c r="C41" s="160"/>
      <c r="D41" s="160"/>
      <c r="E41" s="160"/>
      <c r="F41" s="200"/>
      <c r="G41" s="160"/>
      <c r="H41" s="235"/>
      <c r="I41" s="235"/>
      <c r="J41" s="101"/>
      <c r="K41" s="101"/>
      <c r="L41" s="101"/>
      <c r="M41" s="101"/>
      <c r="N41" s="101"/>
      <c r="O41" s="286"/>
      <c r="P41" s="286"/>
      <c r="Q41" s="375"/>
      <c r="R41" s="101"/>
      <c r="S41" s="101"/>
      <c r="T41" s="101"/>
      <c r="U41" s="101"/>
      <c r="V41" s="286"/>
      <c r="W41" s="286"/>
      <c r="X41" s="101"/>
      <c r="Y41" s="319"/>
      <c r="Z41" s="319"/>
      <c r="AA41" s="319"/>
      <c r="AB41" s="319"/>
      <c r="AC41" s="286"/>
      <c r="AD41" s="286"/>
      <c r="AE41" s="388"/>
      <c r="AF41" s="126"/>
      <c r="AG41" s="126"/>
      <c r="AH41" s="126"/>
      <c r="AI41" s="126"/>
      <c r="AJ41" s="113"/>
      <c r="AK41" s="113"/>
      <c r="AL41" s="99">
        <f t="shared" si="6"/>
        <v>0</v>
      </c>
      <c r="AM41" s="111">
        <f t="shared" si="7"/>
        <v>0</v>
      </c>
      <c r="AN41" s="111">
        <f t="shared" si="8"/>
        <v>0</v>
      </c>
      <c r="AO41" s="104">
        <f t="shared" si="9"/>
        <v>0</v>
      </c>
      <c r="AP41" s="124"/>
      <c r="AQ41" s="239">
        <f t="shared" si="10"/>
      </c>
      <c r="AR41" s="239">
        <f t="shared" si="11"/>
      </c>
      <c r="AS41" s="113">
        <f>IF(ISNA(VLOOKUP(AQ41,'Janurary 2022'!$A$5:$AU$108,46,FALSE)),0,VLOOKUP(AQ41,'Janurary 2022'!$A$5:$AU$108,46,FALSE))</f>
        <v>0</v>
      </c>
      <c r="AT41" s="104">
        <f t="shared" si="12"/>
        <v>0</v>
      </c>
      <c r="AU41" s="208"/>
    </row>
    <row r="42" spans="1:47" s="12" customFormat="1" ht="31.5" customHeight="1">
      <c r="A42" s="100"/>
      <c r="B42" s="100"/>
      <c r="C42" s="160"/>
      <c r="D42" s="160"/>
      <c r="E42" s="160"/>
      <c r="F42" s="200"/>
      <c r="G42" s="160"/>
      <c r="H42" s="235"/>
      <c r="I42" s="235"/>
      <c r="J42" s="101"/>
      <c r="K42" s="101"/>
      <c r="L42" s="101"/>
      <c r="M42" s="101"/>
      <c r="N42" s="101"/>
      <c r="O42" s="286"/>
      <c r="P42" s="286"/>
      <c r="Q42" s="376"/>
      <c r="R42" s="101"/>
      <c r="S42" s="101"/>
      <c r="T42" s="101"/>
      <c r="U42" s="101"/>
      <c r="V42" s="286"/>
      <c r="W42" s="286"/>
      <c r="X42" s="101"/>
      <c r="Y42" s="319"/>
      <c r="Z42" s="319"/>
      <c r="AA42" s="319"/>
      <c r="AB42" s="319"/>
      <c r="AC42" s="286"/>
      <c r="AD42" s="286"/>
      <c r="AE42" s="388"/>
      <c r="AF42" s="126"/>
      <c r="AG42" s="126"/>
      <c r="AH42" s="126"/>
      <c r="AI42" s="126"/>
      <c r="AJ42" s="113"/>
      <c r="AK42" s="113"/>
      <c r="AL42" s="99">
        <f t="shared" si="6"/>
        <v>0</v>
      </c>
      <c r="AM42" s="111">
        <f t="shared" si="7"/>
        <v>0</v>
      </c>
      <c r="AN42" s="111">
        <f t="shared" si="8"/>
        <v>0</v>
      </c>
      <c r="AO42" s="104">
        <f t="shared" si="9"/>
        <v>0</v>
      </c>
      <c r="AP42" s="124"/>
      <c r="AQ42" s="239">
        <f t="shared" si="10"/>
      </c>
      <c r="AR42" s="239">
        <f t="shared" si="11"/>
      </c>
      <c r="AS42" s="113">
        <f>IF(ISNA(VLOOKUP(AQ42,'Janurary 2022'!$A$5:$AU$108,46,FALSE)),0,VLOOKUP(AQ42,'Janurary 2022'!$A$5:$AU$108,46,FALSE))</f>
        <v>0</v>
      </c>
      <c r="AT42" s="104">
        <f t="shared" si="12"/>
        <v>0</v>
      </c>
      <c r="AU42" s="208"/>
    </row>
    <row r="43" spans="1:47" s="13" customFormat="1" ht="31.5" customHeight="1">
      <c r="A43" s="100"/>
      <c r="B43" s="100"/>
      <c r="C43" s="160"/>
      <c r="D43" s="160"/>
      <c r="E43" s="160"/>
      <c r="F43" s="200"/>
      <c r="G43" s="160"/>
      <c r="H43" s="235"/>
      <c r="I43" s="235"/>
      <c r="J43" s="101"/>
      <c r="K43" s="101"/>
      <c r="L43" s="101"/>
      <c r="M43" s="101"/>
      <c r="N43" s="101"/>
      <c r="O43" s="286"/>
      <c r="P43" s="286"/>
      <c r="Q43" s="375"/>
      <c r="R43" s="101"/>
      <c r="S43" s="101"/>
      <c r="T43" s="101"/>
      <c r="U43" s="101"/>
      <c r="V43" s="286"/>
      <c r="W43" s="286"/>
      <c r="X43" s="101"/>
      <c r="Y43" s="319"/>
      <c r="Z43" s="319"/>
      <c r="AA43" s="319"/>
      <c r="AB43" s="319"/>
      <c r="AC43" s="286"/>
      <c r="AD43" s="286"/>
      <c r="AE43" s="388"/>
      <c r="AF43" s="126"/>
      <c r="AG43" s="126"/>
      <c r="AH43" s="126"/>
      <c r="AI43" s="126"/>
      <c r="AJ43" s="113"/>
      <c r="AK43" s="113"/>
      <c r="AL43" s="99">
        <f t="shared" si="6"/>
        <v>0</v>
      </c>
      <c r="AM43" s="111">
        <f t="shared" si="7"/>
        <v>0</v>
      </c>
      <c r="AN43" s="111">
        <f t="shared" si="8"/>
        <v>0</v>
      </c>
      <c r="AO43" s="104">
        <f t="shared" si="9"/>
        <v>0</v>
      </c>
      <c r="AP43" s="124"/>
      <c r="AQ43" s="239">
        <f t="shared" si="10"/>
      </c>
      <c r="AR43" s="239">
        <f t="shared" si="11"/>
      </c>
      <c r="AS43" s="113">
        <f>IF(ISNA(VLOOKUP(AQ43,'Janurary 2022'!$A$5:$AU$108,46,FALSE)),0,VLOOKUP(AQ43,'Janurary 2022'!$A$5:$AU$108,46,FALSE))</f>
        <v>0</v>
      </c>
      <c r="AT43" s="104">
        <f t="shared" si="12"/>
        <v>0</v>
      </c>
      <c r="AU43" s="208"/>
    </row>
    <row r="44" spans="1:47" s="12" customFormat="1" ht="31.5" customHeight="1">
      <c r="A44" s="100"/>
      <c r="B44" s="100"/>
      <c r="C44" s="160"/>
      <c r="D44" s="160"/>
      <c r="E44" s="160"/>
      <c r="F44" s="200"/>
      <c r="G44" s="160"/>
      <c r="H44" s="235"/>
      <c r="I44" s="235"/>
      <c r="J44" s="101"/>
      <c r="K44" s="101"/>
      <c r="L44" s="101"/>
      <c r="M44" s="101"/>
      <c r="N44" s="101"/>
      <c r="O44" s="286"/>
      <c r="P44" s="286"/>
      <c r="Q44" s="376"/>
      <c r="R44" s="101"/>
      <c r="S44" s="101"/>
      <c r="T44" s="101"/>
      <c r="U44" s="101"/>
      <c r="V44" s="286"/>
      <c r="W44" s="286"/>
      <c r="X44" s="101"/>
      <c r="Y44" s="319"/>
      <c r="Z44" s="319"/>
      <c r="AA44" s="319"/>
      <c r="AB44" s="319"/>
      <c r="AC44" s="286"/>
      <c r="AD44" s="286"/>
      <c r="AE44" s="388"/>
      <c r="AF44" s="126"/>
      <c r="AG44" s="126"/>
      <c r="AH44" s="126"/>
      <c r="AI44" s="126"/>
      <c r="AJ44" s="113"/>
      <c r="AK44" s="113"/>
      <c r="AL44" s="99">
        <f t="shared" si="6"/>
        <v>0</v>
      </c>
      <c r="AM44" s="111">
        <f t="shared" si="7"/>
        <v>0</v>
      </c>
      <c r="AN44" s="111">
        <f t="shared" si="8"/>
        <v>0</v>
      </c>
      <c r="AO44" s="104">
        <f t="shared" si="9"/>
        <v>0</v>
      </c>
      <c r="AP44" s="124"/>
      <c r="AQ44" s="239">
        <f t="shared" si="10"/>
      </c>
      <c r="AR44" s="239">
        <f t="shared" si="11"/>
      </c>
      <c r="AS44" s="113">
        <f>IF(ISNA(VLOOKUP(AQ44,'Janurary 2022'!$A$5:$AU$108,46,FALSE)),0,VLOOKUP(AQ44,'Janurary 2022'!$A$5:$AU$108,46,FALSE))</f>
        <v>0</v>
      </c>
      <c r="AT44" s="104">
        <f t="shared" si="12"/>
        <v>0</v>
      </c>
      <c r="AU44" s="208"/>
    </row>
    <row r="45" spans="1:47" s="13" customFormat="1" ht="31.5" customHeight="1">
      <c r="A45" s="100"/>
      <c r="B45" s="100"/>
      <c r="C45" s="160"/>
      <c r="D45" s="160"/>
      <c r="E45" s="160"/>
      <c r="F45" s="200"/>
      <c r="G45" s="160"/>
      <c r="H45" s="235"/>
      <c r="I45" s="235"/>
      <c r="J45" s="101"/>
      <c r="K45" s="101"/>
      <c r="L45" s="101"/>
      <c r="M45" s="101"/>
      <c r="N45" s="101"/>
      <c r="O45" s="286"/>
      <c r="P45" s="286"/>
      <c r="Q45" s="375"/>
      <c r="R45" s="101"/>
      <c r="S45" s="101"/>
      <c r="T45" s="101"/>
      <c r="U45" s="101"/>
      <c r="V45" s="286"/>
      <c r="W45" s="286"/>
      <c r="X45" s="101"/>
      <c r="Y45" s="319"/>
      <c r="Z45" s="319"/>
      <c r="AA45" s="319"/>
      <c r="AB45" s="319"/>
      <c r="AC45" s="286"/>
      <c r="AD45" s="286"/>
      <c r="AE45" s="388"/>
      <c r="AF45" s="126"/>
      <c r="AG45" s="126"/>
      <c r="AH45" s="126"/>
      <c r="AI45" s="126"/>
      <c r="AJ45" s="113"/>
      <c r="AK45" s="113"/>
      <c r="AL45" s="99">
        <f t="shared" si="6"/>
        <v>0</v>
      </c>
      <c r="AM45" s="111">
        <f t="shared" si="7"/>
        <v>0</v>
      </c>
      <c r="AN45" s="111">
        <f t="shared" si="8"/>
        <v>0</v>
      </c>
      <c r="AO45" s="104">
        <f t="shared" si="9"/>
        <v>0</v>
      </c>
      <c r="AP45" s="124"/>
      <c r="AQ45" s="239">
        <f t="shared" si="10"/>
      </c>
      <c r="AR45" s="239">
        <f t="shared" si="11"/>
      </c>
      <c r="AS45" s="113">
        <f>IF(ISNA(VLOOKUP(AQ45,'Janurary 2022'!$A$5:$AU$108,46,FALSE)),0,VLOOKUP(AQ45,'Janurary 2022'!$A$5:$AU$108,46,FALSE))</f>
        <v>0</v>
      </c>
      <c r="AT45" s="104">
        <f t="shared" si="12"/>
        <v>0</v>
      </c>
      <c r="AU45" s="208"/>
    </row>
    <row r="46" spans="1:47" s="12" customFormat="1" ht="31.5" customHeight="1">
      <c r="A46" s="100"/>
      <c r="B46" s="100"/>
      <c r="C46" s="160"/>
      <c r="D46" s="160"/>
      <c r="E46" s="160"/>
      <c r="F46" s="200"/>
      <c r="G46" s="160"/>
      <c r="H46" s="235"/>
      <c r="I46" s="235"/>
      <c r="J46" s="101"/>
      <c r="K46" s="101"/>
      <c r="L46" s="101"/>
      <c r="M46" s="101"/>
      <c r="N46" s="101"/>
      <c r="O46" s="286"/>
      <c r="P46" s="286"/>
      <c r="Q46" s="376"/>
      <c r="R46" s="101"/>
      <c r="S46" s="101"/>
      <c r="T46" s="101"/>
      <c r="U46" s="101"/>
      <c r="V46" s="286"/>
      <c r="W46" s="286"/>
      <c r="X46" s="101"/>
      <c r="Y46" s="319"/>
      <c r="Z46" s="319"/>
      <c r="AA46" s="319"/>
      <c r="AB46" s="319"/>
      <c r="AC46" s="286"/>
      <c r="AD46" s="286"/>
      <c r="AE46" s="388"/>
      <c r="AF46" s="126"/>
      <c r="AG46" s="126"/>
      <c r="AH46" s="126"/>
      <c r="AI46" s="126"/>
      <c r="AJ46" s="113"/>
      <c r="AK46" s="113"/>
      <c r="AL46" s="99">
        <f t="shared" si="6"/>
        <v>0</v>
      </c>
      <c r="AM46" s="111">
        <f t="shared" si="7"/>
        <v>0</v>
      </c>
      <c r="AN46" s="111">
        <f t="shared" si="8"/>
        <v>0</v>
      </c>
      <c r="AO46" s="104">
        <f t="shared" si="9"/>
        <v>0</v>
      </c>
      <c r="AP46" s="124"/>
      <c r="AQ46" s="239">
        <f t="shared" si="10"/>
      </c>
      <c r="AR46" s="239">
        <f t="shared" si="11"/>
      </c>
      <c r="AS46" s="113">
        <f>IF(ISNA(VLOOKUP(AQ46,'Janurary 2022'!$A$5:$AU$108,46,FALSE)),0,VLOOKUP(AQ46,'Janurary 2022'!$A$5:$AU$108,46,FALSE))</f>
        <v>0</v>
      </c>
      <c r="AT46" s="104">
        <f t="shared" si="12"/>
        <v>0</v>
      </c>
      <c r="AU46" s="208"/>
    </row>
    <row r="47" spans="1:47" s="13" customFormat="1" ht="31.5" customHeight="1">
      <c r="A47" s="100"/>
      <c r="B47" s="100"/>
      <c r="C47" s="160"/>
      <c r="D47" s="160"/>
      <c r="E47" s="160"/>
      <c r="F47" s="200"/>
      <c r="G47" s="160"/>
      <c r="H47" s="235"/>
      <c r="I47" s="235"/>
      <c r="J47" s="101"/>
      <c r="K47" s="101"/>
      <c r="L47" s="101"/>
      <c r="M47" s="101"/>
      <c r="N47" s="101"/>
      <c r="O47" s="286"/>
      <c r="P47" s="286"/>
      <c r="Q47" s="375"/>
      <c r="R47" s="101"/>
      <c r="S47" s="101"/>
      <c r="T47" s="101"/>
      <c r="U47" s="101"/>
      <c r="V47" s="286"/>
      <c r="W47" s="286"/>
      <c r="X47" s="101"/>
      <c r="Y47" s="319"/>
      <c r="Z47" s="319"/>
      <c r="AA47" s="319"/>
      <c r="AB47" s="319"/>
      <c r="AC47" s="286"/>
      <c r="AD47" s="286"/>
      <c r="AE47" s="388"/>
      <c r="AF47" s="126"/>
      <c r="AG47" s="126"/>
      <c r="AH47" s="126"/>
      <c r="AI47" s="126"/>
      <c r="AJ47" s="113"/>
      <c r="AK47" s="113"/>
      <c r="AL47" s="99">
        <f t="shared" si="6"/>
        <v>0</v>
      </c>
      <c r="AM47" s="111">
        <f t="shared" si="7"/>
        <v>0</v>
      </c>
      <c r="AN47" s="111">
        <f t="shared" si="8"/>
        <v>0</v>
      </c>
      <c r="AO47" s="104">
        <f t="shared" si="9"/>
        <v>0</v>
      </c>
      <c r="AP47" s="124"/>
      <c r="AQ47" s="239">
        <f t="shared" si="10"/>
      </c>
      <c r="AR47" s="239">
        <f t="shared" si="11"/>
      </c>
      <c r="AS47" s="113">
        <f>IF(ISNA(VLOOKUP(AQ47,'Janurary 2022'!$A$5:$AU$108,46,FALSE)),0,VLOOKUP(AQ47,'Janurary 2022'!$A$5:$AU$108,46,FALSE))</f>
        <v>0</v>
      </c>
      <c r="AT47" s="104">
        <f t="shared" si="12"/>
        <v>0</v>
      </c>
      <c r="AU47" s="208"/>
    </row>
    <row r="48" spans="1:47" s="12" customFormat="1" ht="31.5" customHeight="1">
      <c r="A48" s="100"/>
      <c r="B48" s="100"/>
      <c r="C48" s="160"/>
      <c r="D48" s="160"/>
      <c r="E48" s="160"/>
      <c r="F48" s="200"/>
      <c r="G48" s="160"/>
      <c r="H48" s="235"/>
      <c r="I48" s="235"/>
      <c r="J48" s="101"/>
      <c r="K48" s="101"/>
      <c r="L48" s="101"/>
      <c r="M48" s="101"/>
      <c r="N48" s="101"/>
      <c r="O48" s="286"/>
      <c r="P48" s="286"/>
      <c r="Q48" s="376"/>
      <c r="R48" s="101"/>
      <c r="S48" s="101"/>
      <c r="T48" s="101"/>
      <c r="U48" s="101"/>
      <c r="V48" s="286"/>
      <c r="W48" s="286"/>
      <c r="X48" s="101"/>
      <c r="Y48" s="319"/>
      <c r="Z48" s="319"/>
      <c r="AA48" s="319"/>
      <c r="AB48" s="319"/>
      <c r="AC48" s="286"/>
      <c r="AD48" s="286"/>
      <c r="AE48" s="388"/>
      <c r="AF48" s="126"/>
      <c r="AG48" s="126"/>
      <c r="AH48" s="126"/>
      <c r="AI48" s="126"/>
      <c r="AJ48" s="113"/>
      <c r="AK48" s="113"/>
      <c r="AL48" s="99">
        <f t="shared" si="6"/>
        <v>0</v>
      </c>
      <c r="AM48" s="111">
        <f t="shared" si="7"/>
        <v>0</v>
      </c>
      <c r="AN48" s="111">
        <f t="shared" si="8"/>
        <v>0</v>
      </c>
      <c r="AO48" s="104">
        <f t="shared" si="9"/>
        <v>0</v>
      </c>
      <c r="AP48" s="124"/>
      <c r="AQ48" s="239">
        <f t="shared" si="10"/>
      </c>
      <c r="AR48" s="239">
        <f t="shared" si="11"/>
      </c>
      <c r="AS48" s="113">
        <f>IF(ISNA(VLOOKUP(AQ48,'Janurary 2022'!$A$5:$AU$108,46,FALSE)),0,VLOOKUP(AQ48,'Janurary 2022'!$A$5:$AU$108,46,FALSE))</f>
        <v>0</v>
      </c>
      <c r="AT48" s="104">
        <f t="shared" si="12"/>
        <v>0</v>
      </c>
      <c r="AU48" s="208"/>
    </row>
    <row r="49" spans="1:47" s="13" customFormat="1" ht="31.5" customHeight="1">
      <c r="A49" s="100"/>
      <c r="B49" s="100"/>
      <c r="C49" s="160"/>
      <c r="D49" s="160"/>
      <c r="E49" s="160"/>
      <c r="F49" s="200"/>
      <c r="G49" s="160"/>
      <c r="H49" s="235"/>
      <c r="I49" s="235"/>
      <c r="J49" s="101"/>
      <c r="K49" s="101"/>
      <c r="L49" s="101"/>
      <c r="M49" s="101"/>
      <c r="N49" s="101"/>
      <c r="O49" s="286"/>
      <c r="P49" s="286"/>
      <c r="Q49" s="375"/>
      <c r="R49" s="101"/>
      <c r="S49" s="101"/>
      <c r="T49" s="101"/>
      <c r="U49" s="101"/>
      <c r="V49" s="286"/>
      <c r="W49" s="286"/>
      <c r="X49" s="101"/>
      <c r="Y49" s="319"/>
      <c r="Z49" s="319"/>
      <c r="AA49" s="319"/>
      <c r="AB49" s="319"/>
      <c r="AC49" s="286"/>
      <c r="AD49" s="286"/>
      <c r="AE49" s="388"/>
      <c r="AF49" s="126"/>
      <c r="AG49" s="126"/>
      <c r="AH49" s="126"/>
      <c r="AI49" s="126"/>
      <c r="AJ49" s="113"/>
      <c r="AK49" s="113"/>
      <c r="AL49" s="99">
        <f t="shared" si="6"/>
        <v>0</v>
      </c>
      <c r="AM49" s="111">
        <f t="shared" si="7"/>
        <v>0</v>
      </c>
      <c r="AN49" s="111">
        <f t="shared" si="8"/>
        <v>0</v>
      </c>
      <c r="AO49" s="104">
        <f t="shared" si="9"/>
        <v>0</v>
      </c>
      <c r="AP49" s="124"/>
      <c r="AQ49" s="239">
        <f t="shared" si="10"/>
      </c>
      <c r="AR49" s="239">
        <f t="shared" si="11"/>
      </c>
      <c r="AS49" s="113">
        <f>IF(ISNA(VLOOKUP(AQ49,'Janurary 2022'!$A$5:$AU$108,46,FALSE)),0,VLOOKUP(AQ49,'Janurary 2022'!$A$5:$AU$108,46,FALSE))</f>
        <v>0</v>
      </c>
      <c r="AT49" s="104">
        <f t="shared" si="12"/>
        <v>0</v>
      </c>
      <c r="AU49" s="208"/>
    </row>
    <row r="50" spans="1:47" s="12" customFormat="1" ht="31.5" customHeight="1">
      <c r="A50" s="100"/>
      <c r="B50" s="100"/>
      <c r="C50" s="160"/>
      <c r="D50" s="160"/>
      <c r="E50" s="160"/>
      <c r="F50" s="200"/>
      <c r="G50" s="160"/>
      <c r="H50" s="235"/>
      <c r="I50" s="235"/>
      <c r="J50" s="101"/>
      <c r="K50" s="101"/>
      <c r="L50" s="101"/>
      <c r="M50" s="101"/>
      <c r="N50" s="101"/>
      <c r="O50" s="286"/>
      <c r="P50" s="286"/>
      <c r="Q50" s="376"/>
      <c r="R50" s="101"/>
      <c r="S50" s="101"/>
      <c r="T50" s="101"/>
      <c r="U50" s="101"/>
      <c r="V50" s="286"/>
      <c r="W50" s="286"/>
      <c r="X50" s="101"/>
      <c r="Y50" s="319"/>
      <c r="Z50" s="319"/>
      <c r="AA50" s="319"/>
      <c r="AB50" s="319"/>
      <c r="AC50" s="286"/>
      <c r="AD50" s="286"/>
      <c r="AE50" s="388"/>
      <c r="AF50" s="126"/>
      <c r="AG50" s="126"/>
      <c r="AH50" s="126"/>
      <c r="AI50" s="126"/>
      <c r="AJ50" s="113"/>
      <c r="AK50" s="113"/>
      <c r="AL50" s="99">
        <f t="shared" si="6"/>
        <v>0</v>
      </c>
      <c r="AM50" s="111">
        <f t="shared" si="7"/>
        <v>0</v>
      </c>
      <c r="AN50" s="111">
        <f t="shared" si="8"/>
        <v>0</v>
      </c>
      <c r="AO50" s="104">
        <f t="shared" si="9"/>
        <v>0</v>
      </c>
      <c r="AP50" s="124"/>
      <c r="AQ50" s="239">
        <f t="shared" si="10"/>
      </c>
      <c r="AR50" s="239">
        <f t="shared" si="11"/>
      </c>
      <c r="AS50" s="113">
        <f>IF(ISNA(VLOOKUP(AQ50,'Janurary 2022'!$A$5:$AU$108,46,FALSE)),0,VLOOKUP(AQ50,'Janurary 2022'!$A$5:$AU$108,46,FALSE))</f>
        <v>0</v>
      </c>
      <c r="AT50" s="104">
        <f t="shared" si="12"/>
        <v>0</v>
      </c>
      <c r="AU50" s="208"/>
    </row>
    <row r="51" spans="1:47" s="13" customFormat="1" ht="31.5" customHeight="1">
      <c r="A51" s="100"/>
      <c r="B51" s="100"/>
      <c r="C51" s="160"/>
      <c r="D51" s="160"/>
      <c r="E51" s="160"/>
      <c r="F51" s="200"/>
      <c r="G51" s="160"/>
      <c r="H51" s="235"/>
      <c r="I51" s="235"/>
      <c r="J51" s="101"/>
      <c r="K51" s="101"/>
      <c r="L51" s="101"/>
      <c r="M51" s="101"/>
      <c r="N51" s="101"/>
      <c r="O51" s="286"/>
      <c r="P51" s="286"/>
      <c r="Q51" s="375"/>
      <c r="R51" s="101"/>
      <c r="S51" s="101"/>
      <c r="T51" s="101"/>
      <c r="U51" s="101"/>
      <c r="V51" s="286"/>
      <c r="W51" s="286"/>
      <c r="X51" s="101"/>
      <c r="Y51" s="319"/>
      <c r="Z51" s="319"/>
      <c r="AA51" s="319"/>
      <c r="AB51" s="319"/>
      <c r="AC51" s="286"/>
      <c r="AD51" s="286"/>
      <c r="AE51" s="388"/>
      <c r="AF51" s="126"/>
      <c r="AG51" s="126"/>
      <c r="AH51" s="126"/>
      <c r="AI51" s="126"/>
      <c r="AJ51" s="113"/>
      <c r="AK51" s="113"/>
      <c r="AL51" s="99">
        <f aca="true" t="shared" si="13" ref="AL51:AL101">COUNTIF(C51:AJ51,"x")</f>
        <v>0</v>
      </c>
      <c r="AM51" s="111">
        <f t="shared" si="7"/>
        <v>0</v>
      </c>
      <c r="AN51" s="111">
        <f t="shared" si="8"/>
        <v>0</v>
      </c>
      <c r="AO51" s="104">
        <f t="shared" si="9"/>
        <v>0</v>
      </c>
      <c r="AP51" s="124"/>
      <c r="AQ51" s="239">
        <f t="shared" si="10"/>
      </c>
      <c r="AR51" s="239">
        <f t="shared" si="11"/>
      </c>
      <c r="AS51" s="113">
        <f>IF(ISNA(VLOOKUP(AQ51,'Janurary 2022'!$A$5:$AU$108,46,FALSE)),0,VLOOKUP(AQ51,'Janurary 2022'!$A$5:$AU$108,46,FALSE))</f>
        <v>0</v>
      </c>
      <c r="AT51" s="104">
        <f t="shared" si="12"/>
        <v>0</v>
      </c>
      <c r="AU51" s="208"/>
    </row>
    <row r="52" spans="1:47" s="12" customFormat="1" ht="31.5" customHeight="1">
      <c r="A52" s="100"/>
      <c r="B52" s="100"/>
      <c r="C52" s="160"/>
      <c r="D52" s="160"/>
      <c r="E52" s="160"/>
      <c r="F52" s="200"/>
      <c r="G52" s="160"/>
      <c r="H52" s="235"/>
      <c r="I52" s="235"/>
      <c r="J52" s="101"/>
      <c r="K52" s="101"/>
      <c r="L52" s="101"/>
      <c r="M52" s="101"/>
      <c r="N52" s="101"/>
      <c r="O52" s="286"/>
      <c r="P52" s="286"/>
      <c r="Q52" s="376"/>
      <c r="R52" s="101"/>
      <c r="S52" s="101"/>
      <c r="T52" s="101"/>
      <c r="U52" s="101"/>
      <c r="V52" s="286"/>
      <c r="W52" s="286"/>
      <c r="X52" s="101"/>
      <c r="Y52" s="319"/>
      <c r="Z52" s="319"/>
      <c r="AA52" s="319"/>
      <c r="AB52" s="319"/>
      <c r="AC52" s="286"/>
      <c r="AD52" s="286"/>
      <c r="AE52" s="388"/>
      <c r="AF52" s="126"/>
      <c r="AG52" s="126"/>
      <c r="AH52" s="126"/>
      <c r="AI52" s="126"/>
      <c r="AJ52" s="113"/>
      <c r="AK52" s="113"/>
      <c r="AL52" s="99">
        <f t="shared" si="13"/>
        <v>0</v>
      </c>
      <c r="AM52" s="111">
        <f t="shared" si="7"/>
        <v>0</v>
      </c>
      <c r="AN52" s="111">
        <f t="shared" si="8"/>
        <v>0</v>
      </c>
      <c r="AO52" s="104">
        <f t="shared" si="9"/>
        <v>0</v>
      </c>
      <c r="AP52" s="124"/>
      <c r="AQ52" s="239">
        <f t="shared" si="10"/>
      </c>
      <c r="AR52" s="239">
        <f t="shared" si="11"/>
      </c>
      <c r="AS52" s="113">
        <f>IF(ISNA(VLOOKUP(AQ52,'Janurary 2022'!$A$5:$AU$108,46,FALSE)),0,VLOOKUP(AQ52,'Janurary 2022'!$A$5:$AU$108,46,FALSE))</f>
        <v>0</v>
      </c>
      <c r="AT52" s="104">
        <f t="shared" si="12"/>
        <v>0</v>
      </c>
      <c r="AU52" s="208"/>
    </row>
    <row r="53" spans="1:47" s="13" customFormat="1" ht="31.5" customHeight="1">
      <c r="A53" s="100"/>
      <c r="B53" s="100"/>
      <c r="C53" s="160"/>
      <c r="D53" s="160"/>
      <c r="E53" s="160"/>
      <c r="F53" s="200"/>
      <c r="G53" s="160"/>
      <c r="H53" s="235"/>
      <c r="I53" s="235"/>
      <c r="J53" s="101"/>
      <c r="K53" s="101"/>
      <c r="L53" s="101"/>
      <c r="M53" s="101"/>
      <c r="N53" s="101"/>
      <c r="O53" s="286"/>
      <c r="P53" s="286"/>
      <c r="Q53" s="375"/>
      <c r="R53" s="101"/>
      <c r="S53" s="101"/>
      <c r="T53" s="101"/>
      <c r="U53" s="101"/>
      <c r="V53" s="286"/>
      <c r="W53" s="286"/>
      <c r="X53" s="101"/>
      <c r="Y53" s="319"/>
      <c r="Z53" s="319"/>
      <c r="AA53" s="319"/>
      <c r="AB53" s="319"/>
      <c r="AC53" s="286"/>
      <c r="AD53" s="286"/>
      <c r="AE53" s="388"/>
      <c r="AF53" s="126"/>
      <c r="AG53" s="126"/>
      <c r="AH53" s="126"/>
      <c r="AI53" s="126"/>
      <c r="AJ53" s="113"/>
      <c r="AK53" s="113"/>
      <c r="AL53" s="99">
        <f t="shared" si="13"/>
        <v>0</v>
      </c>
      <c r="AM53" s="111">
        <f t="shared" si="7"/>
        <v>0</v>
      </c>
      <c r="AN53" s="111">
        <f t="shared" si="8"/>
        <v>0</v>
      </c>
      <c r="AO53" s="104">
        <f t="shared" si="9"/>
        <v>0</v>
      </c>
      <c r="AP53" s="124"/>
      <c r="AQ53" s="239">
        <f t="shared" si="10"/>
      </c>
      <c r="AR53" s="239">
        <f t="shared" si="11"/>
      </c>
      <c r="AS53" s="113">
        <f>IF(ISNA(VLOOKUP(AQ53,'Janurary 2022'!$A$5:$AU$108,46,FALSE)),0,VLOOKUP(AQ53,'Janurary 2022'!$A$5:$AU$108,46,FALSE))</f>
        <v>0</v>
      </c>
      <c r="AT53" s="104">
        <f t="shared" si="12"/>
        <v>0</v>
      </c>
      <c r="AU53" s="208"/>
    </row>
    <row r="54" spans="1:47" s="12" customFormat="1" ht="31.5" customHeight="1">
      <c r="A54" s="100"/>
      <c r="B54" s="100"/>
      <c r="C54" s="160"/>
      <c r="D54" s="160"/>
      <c r="E54" s="160"/>
      <c r="F54" s="200"/>
      <c r="G54" s="160"/>
      <c r="H54" s="235"/>
      <c r="I54" s="235"/>
      <c r="J54" s="101"/>
      <c r="K54" s="101"/>
      <c r="L54" s="101"/>
      <c r="M54" s="101"/>
      <c r="N54" s="101"/>
      <c r="O54" s="286"/>
      <c r="P54" s="286"/>
      <c r="Q54" s="376"/>
      <c r="R54" s="101"/>
      <c r="S54" s="101"/>
      <c r="T54" s="101"/>
      <c r="U54" s="101"/>
      <c r="V54" s="286"/>
      <c r="W54" s="286"/>
      <c r="X54" s="101"/>
      <c r="Y54" s="319"/>
      <c r="Z54" s="319"/>
      <c r="AA54" s="319"/>
      <c r="AB54" s="319"/>
      <c r="AC54" s="286"/>
      <c r="AD54" s="286"/>
      <c r="AE54" s="388"/>
      <c r="AF54" s="126"/>
      <c r="AG54" s="126"/>
      <c r="AH54" s="126"/>
      <c r="AI54" s="126"/>
      <c r="AJ54" s="113"/>
      <c r="AK54" s="113"/>
      <c r="AL54" s="99">
        <f t="shared" si="13"/>
        <v>0</v>
      </c>
      <c r="AM54" s="111">
        <f t="shared" si="7"/>
        <v>0</v>
      </c>
      <c r="AN54" s="111">
        <f t="shared" si="8"/>
        <v>0</v>
      </c>
      <c r="AO54" s="104">
        <f t="shared" si="9"/>
        <v>0</v>
      </c>
      <c r="AP54" s="124"/>
      <c r="AQ54" s="239">
        <f t="shared" si="10"/>
      </c>
      <c r="AR54" s="239">
        <f t="shared" si="11"/>
      </c>
      <c r="AS54" s="113">
        <f>IF(ISNA(VLOOKUP(AQ54,'Janurary 2022'!$A$5:$AU$108,46,FALSE)),0,VLOOKUP(AQ54,'Janurary 2022'!$A$5:$AU$108,46,FALSE))</f>
        <v>0</v>
      </c>
      <c r="AT54" s="104">
        <f t="shared" si="12"/>
        <v>0</v>
      </c>
      <c r="AU54" s="208"/>
    </row>
    <row r="55" spans="1:47" s="13" customFormat="1" ht="31.5" customHeight="1">
      <c r="A55" s="100"/>
      <c r="B55" s="100"/>
      <c r="C55" s="160"/>
      <c r="D55" s="160"/>
      <c r="E55" s="160"/>
      <c r="F55" s="200"/>
      <c r="G55" s="160"/>
      <c r="H55" s="235"/>
      <c r="I55" s="235"/>
      <c r="J55" s="101"/>
      <c r="K55" s="101"/>
      <c r="L55" s="101"/>
      <c r="M55" s="101"/>
      <c r="N55" s="101"/>
      <c r="O55" s="286"/>
      <c r="P55" s="286"/>
      <c r="Q55" s="375"/>
      <c r="R55" s="101"/>
      <c r="S55" s="101"/>
      <c r="T55" s="101"/>
      <c r="U55" s="101"/>
      <c r="V55" s="286"/>
      <c r="W55" s="286"/>
      <c r="X55" s="101"/>
      <c r="Y55" s="319"/>
      <c r="Z55" s="319"/>
      <c r="AA55" s="319"/>
      <c r="AB55" s="319"/>
      <c r="AC55" s="286"/>
      <c r="AD55" s="286"/>
      <c r="AE55" s="388"/>
      <c r="AF55" s="126"/>
      <c r="AG55" s="126"/>
      <c r="AH55" s="126"/>
      <c r="AI55" s="126"/>
      <c r="AJ55" s="113"/>
      <c r="AK55" s="113"/>
      <c r="AL55" s="99">
        <f t="shared" si="13"/>
        <v>0</v>
      </c>
      <c r="AM55" s="111">
        <f t="shared" si="7"/>
        <v>0</v>
      </c>
      <c r="AN55" s="111">
        <f t="shared" si="8"/>
        <v>0</v>
      </c>
      <c r="AO55" s="104">
        <f t="shared" si="9"/>
        <v>0</v>
      </c>
      <c r="AP55" s="124"/>
      <c r="AQ55" s="239">
        <f t="shared" si="10"/>
      </c>
      <c r="AR55" s="239">
        <f t="shared" si="11"/>
      </c>
      <c r="AS55" s="113">
        <f>IF(ISNA(VLOOKUP(AQ55,'Janurary 2022'!$A$5:$AU$108,46,FALSE)),0,VLOOKUP(AQ55,'Janurary 2022'!$A$5:$AU$108,46,FALSE))</f>
        <v>0</v>
      </c>
      <c r="AT55" s="104">
        <f t="shared" si="12"/>
        <v>0</v>
      </c>
      <c r="AU55" s="208"/>
    </row>
    <row r="56" spans="1:47" s="12" customFormat="1" ht="31.5" customHeight="1">
      <c r="A56" s="100"/>
      <c r="B56" s="100"/>
      <c r="C56" s="160"/>
      <c r="D56" s="160"/>
      <c r="E56" s="160"/>
      <c r="F56" s="200"/>
      <c r="G56" s="160"/>
      <c r="H56" s="235"/>
      <c r="I56" s="235"/>
      <c r="J56" s="101"/>
      <c r="K56" s="101"/>
      <c r="L56" s="101"/>
      <c r="M56" s="101"/>
      <c r="N56" s="101"/>
      <c r="O56" s="286"/>
      <c r="P56" s="286"/>
      <c r="Q56" s="376"/>
      <c r="R56" s="101"/>
      <c r="S56" s="101"/>
      <c r="T56" s="101"/>
      <c r="U56" s="101"/>
      <c r="V56" s="286"/>
      <c r="W56" s="286"/>
      <c r="X56" s="101"/>
      <c r="Y56" s="319"/>
      <c r="Z56" s="319"/>
      <c r="AA56" s="319"/>
      <c r="AB56" s="319"/>
      <c r="AC56" s="286"/>
      <c r="AD56" s="286"/>
      <c r="AE56" s="388"/>
      <c r="AF56" s="126"/>
      <c r="AG56" s="126"/>
      <c r="AH56" s="126"/>
      <c r="AI56" s="126"/>
      <c r="AJ56" s="113"/>
      <c r="AK56" s="113"/>
      <c r="AL56" s="99">
        <f t="shared" si="13"/>
        <v>0</v>
      </c>
      <c r="AM56" s="111">
        <f t="shared" si="7"/>
        <v>0</v>
      </c>
      <c r="AN56" s="111">
        <f t="shared" si="8"/>
        <v>0</v>
      </c>
      <c r="AO56" s="104">
        <f t="shared" si="9"/>
        <v>0</v>
      </c>
      <c r="AP56" s="124"/>
      <c r="AQ56" s="239">
        <f t="shared" si="10"/>
      </c>
      <c r="AR56" s="239">
        <f t="shared" si="11"/>
      </c>
      <c r="AS56" s="113">
        <f>IF(ISNA(VLOOKUP(AQ56,'Janurary 2022'!$A$5:$AU$108,46,FALSE)),0,VLOOKUP(AQ56,'Janurary 2022'!$A$5:$AU$108,46,FALSE))</f>
        <v>0</v>
      </c>
      <c r="AT56" s="104">
        <f t="shared" si="12"/>
        <v>0</v>
      </c>
      <c r="AU56" s="208"/>
    </row>
    <row r="57" spans="1:47" s="13" customFormat="1" ht="31.5" customHeight="1">
      <c r="A57" s="100"/>
      <c r="B57" s="100"/>
      <c r="C57" s="160"/>
      <c r="D57" s="160"/>
      <c r="E57" s="160"/>
      <c r="F57" s="200"/>
      <c r="G57" s="160"/>
      <c r="H57" s="235"/>
      <c r="I57" s="235"/>
      <c r="J57" s="101"/>
      <c r="K57" s="101"/>
      <c r="L57" s="101"/>
      <c r="M57" s="101"/>
      <c r="N57" s="101"/>
      <c r="O57" s="286"/>
      <c r="P57" s="286"/>
      <c r="Q57" s="375"/>
      <c r="R57" s="101"/>
      <c r="S57" s="101"/>
      <c r="T57" s="101"/>
      <c r="U57" s="101"/>
      <c r="V57" s="286"/>
      <c r="W57" s="286"/>
      <c r="X57" s="101"/>
      <c r="Y57" s="319"/>
      <c r="Z57" s="319"/>
      <c r="AA57" s="319"/>
      <c r="AB57" s="319"/>
      <c r="AC57" s="286"/>
      <c r="AD57" s="286"/>
      <c r="AE57" s="388"/>
      <c r="AF57" s="126"/>
      <c r="AG57" s="126"/>
      <c r="AH57" s="126"/>
      <c r="AI57" s="126"/>
      <c r="AJ57" s="113"/>
      <c r="AK57" s="113"/>
      <c r="AL57" s="99">
        <f t="shared" si="13"/>
        <v>0</v>
      </c>
      <c r="AM57" s="111">
        <f t="shared" si="7"/>
        <v>0</v>
      </c>
      <c r="AN57" s="111">
        <f t="shared" si="8"/>
        <v>0</v>
      </c>
      <c r="AO57" s="104">
        <f t="shared" si="9"/>
        <v>0</v>
      </c>
      <c r="AP57" s="124"/>
      <c r="AQ57" s="239">
        <f t="shared" si="10"/>
      </c>
      <c r="AR57" s="239">
        <f t="shared" si="11"/>
      </c>
      <c r="AS57" s="113">
        <f>IF(ISNA(VLOOKUP(AQ57,'Janurary 2022'!$A$5:$AU$108,46,FALSE)),0,VLOOKUP(AQ57,'Janurary 2022'!$A$5:$AU$108,46,FALSE))</f>
        <v>0</v>
      </c>
      <c r="AT57" s="104">
        <f t="shared" si="12"/>
        <v>0</v>
      </c>
      <c r="AU57" s="208"/>
    </row>
    <row r="58" spans="1:47" s="12" customFormat="1" ht="31.5" customHeight="1">
      <c r="A58" s="100"/>
      <c r="B58" s="100"/>
      <c r="C58" s="160"/>
      <c r="D58" s="160"/>
      <c r="E58" s="160"/>
      <c r="F58" s="200"/>
      <c r="G58" s="160"/>
      <c r="H58" s="235"/>
      <c r="I58" s="235"/>
      <c r="J58" s="101"/>
      <c r="K58" s="101"/>
      <c r="L58" s="101"/>
      <c r="M58" s="101"/>
      <c r="N58" s="101"/>
      <c r="O58" s="286"/>
      <c r="P58" s="286"/>
      <c r="Q58" s="376"/>
      <c r="R58" s="101"/>
      <c r="S58" s="101"/>
      <c r="T58" s="101"/>
      <c r="U58" s="101"/>
      <c r="V58" s="286"/>
      <c r="W58" s="286"/>
      <c r="X58" s="101"/>
      <c r="Y58" s="319"/>
      <c r="Z58" s="319"/>
      <c r="AA58" s="319"/>
      <c r="AB58" s="319"/>
      <c r="AC58" s="286"/>
      <c r="AD58" s="286"/>
      <c r="AE58" s="388"/>
      <c r="AF58" s="126"/>
      <c r="AG58" s="126"/>
      <c r="AH58" s="126"/>
      <c r="AI58" s="126"/>
      <c r="AJ58" s="113"/>
      <c r="AK58" s="113"/>
      <c r="AL58" s="99">
        <f t="shared" si="13"/>
        <v>0</v>
      </c>
      <c r="AM58" s="111">
        <f t="shared" si="7"/>
        <v>0</v>
      </c>
      <c r="AN58" s="111">
        <f t="shared" si="8"/>
        <v>0</v>
      </c>
      <c r="AO58" s="104">
        <f t="shared" si="9"/>
        <v>0</v>
      </c>
      <c r="AP58" s="124"/>
      <c r="AQ58" s="239">
        <f t="shared" si="10"/>
      </c>
      <c r="AR58" s="239">
        <f t="shared" si="11"/>
      </c>
      <c r="AS58" s="113">
        <f>IF(ISNA(VLOOKUP(AQ58,'Janurary 2022'!$A$5:$AU$108,46,FALSE)),0,VLOOKUP(AQ58,'Janurary 2022'!$A$5:$AU$108,46,FALSE))</f>
        <v>0</v>
      </c>
      <c r="AT58" s="104">
        <f t="shared" si="12"/>
        <v>0</v>
      </c>
      <c r="AU58" s="208"/>
    </row>
    <row r="59" spans="1:47" s="13" customFormat="1" ht="31.5" customHeight="1">
      <c r="A59" s="100"/>
      <c r="B59" s="100"/>
      <c r="C59" s="160"/>
      <c r="D59" s="160"/>
      <c r="E59" s="160"/>
      <c r="F59" s="200"/>
      <c r="G59" s="160"/>
      <c r="H59" s="235"/>
      <c r="I59" s="235"/>
      <c r="J59" s="101"/>
      <c r="K59" s="101"/>
      <c r="L59" s="101"/>
      <c r="M59" s="101"/>
      <c r="N59" s="101"/>
      <c r="O59" s="286"/>
      <c r="P59" s="286"/>
      <c r="Q59" s="375"/>
      <c r="R59" s="101"/>
      <c r="S59" s="101"/>
      <c r="T59" s="101"/>
      <c r="U59" s="101"/>
      <c r="V59" s="286"/>
      <c r="W59" s="286"/>
      <c r="X59" s="101"/>
      <c r="Y59" s="319"/>
      <c r="Z59" s="319"/>
      <c r="AA59" s="319"/>
      <c r="AB59" s="319"/>
      <c r="AC59" s="286"/>
      <c r="AD59" s="286"/>
      <c r="AE59" s="388"/>
      <c r="AF59" s="126"/>
      <c r="AG59" s="126"/>
      <c r="AH59" s="126"/>
      <c r="AI59" s="126"/>
      <c r="AJ59" s="113"/>
      <c r="AK59" s="113"/>
      <c r="AL59" s="99">
        <f t="shared" si="13"/>
        <v>0</v>
      </c>
      <c r="AM59" s="111">
        <f t="shared" si="7"/>
        <v>0</v>
      </c>
      <c r="AN59" s="111">
        <f t="shared" si="8"/>
        <v>0</v>
      </c>
      <c r="AO59" s="104">
        <f t="shared" si="9"/>
        <v>0</v>
      </c>
      <c r="AP59" s="124"/>
      <c r="AQ59" s="239">
        <f t="shared" si="10"/>
      </c>
      <c r="AR59" s="239">
        <f t="shared" si="11"/>
      </c>
      <c r="AS59" s="113">
        <f>IF(ISNA(VLOOKUP(AQ59,'Janurary 2022'!$A$5:$AU$108,46,FALSE)),0,VLOOKUP(AQ59,'Janurary 2022'!$A$5:$AU$108,46,FALSE))</f>
        <v>0</v>
      </c>
      <c r="AT59" s="104">
        <f t="shared" si="12"/>
        <v>0</v>
      </c>
      <c r="AU59" s="208"/>
    </row>
    <row r="60" spans="1:47" s="12" customFormat="1" ht="31.5" customHeight="1">
      <c r="A60" s="100"/>
      <c r="B60" s="100"/>
      <c r="C60" s="160"/>
      <c r="D60" s="160"/>
      <c r="E60" s="160"/>
      <c r="F60" s="200"/>
      <c r="G60" s="160"/>
      <c r="H60" s="235"/>
      <c r="I60" s="235"/>
      <c r="J60" s="101"/>
      <c r="K60" s="101"/>
      <c r="L60" s="101"/>
      <c r="M60" s="101"/>
      <c r="N60" s="101"/>
      <c r="O60" s="286"/>
      <c r="P60" s="286"/>
      <c r="Q60" s="376"/>
      <c r="R60" s="101"/>
      <c r="S60" s="101"/>
      <c r="T60" s="101"/>
      <c r="U60" s="101"/>
      <c r="V60" s="286"/>
      <c r="W60" s="286"/>
      <c r="X60" s="101"/>
      <c r="Y60" s="319"/>
      <c r="Z60" s="319"/>
      <c r="AA60" s="319"/>
      <c r="AB60" s="319"/>
      <c r="AC60" s="286"/>
      <c r="AD60" s="286"/>
      <c r="AE60" s="388"/>
      <c r="AF60" s="126"/>
      <c r="AG60" s="126"/>
      <c r="AH60" s="126"/>
      <c r="AI60" s="126"/>
      <c r="AJ60" s="113"/>
      <c r="AK60" s="113"/>
      <c r="AL60" s="99">
        <f t="shared" si="13"/>
        <v>0</v>
      </c>
      <c r="AM60" s="111">
        <f t="shared" si="7"/>
        <v>0</v>
      </c>
      <c r="AN60" s="111">
        <f t="shared" si="8"/>
        <v>0</v>
      </c>
      <c r="AO60" s="104">
        <f t="shared" si="9"/>
        <v>0</v>
      </c>
      <c r="AP60" s="124"/>
      <c r="AQ60" s="239">
        <f t="shared" si="10"/>
      </c>
      <c r="AR60" s="239">
        <f t="shared" si="11"/>
      </c>
      <c r="AS60" s="113">
        <f>IF(ISNA(VLOOKUP(AQ60,'Janurary 2022'!$A$5:$AU$108,46,FALSE)),0,VLOOKUP(AQ60,'Janurary 2022'!$A$5:$AU$108,46,FALSE))</f>
        <v>0</v>
      </c>
      <c r="AT60" s="104">
        <f t="shared" si="12"/>
        <v>0</v>
      </c>
      <c r="AU60" s="208"/>
    </row>
    <row r="61" spans="1:47" s="13" customFormat="1" ht="31.5" customHeight="1">
      <c r="A61" s="100"/>
      <c r="B61" s="100"/>
      <c r="C61" s="160"/>
      <c r="D61" s="160"/>
      <c r="E61" s="160"/>
      <c r="F61" s="200"/>
      <c r="G61" s="160"/>
      <c r="H61" s="235"/>
      <c r="I61" s="235"/>
      <c r="J61" s="101"/>
      <c r="K61" s="101"/>
      <c r="L61" s="101"/>
      <c r="M61" s="101"/>
      <c r="N61" s="101"/>
      <c r="O61" s="286"/>
      <c r="P61" s="286"/>
      <c r="Q61" s="375"/>
      <c r="R61" s="101"/>
      <c r="S61" s="101"/>
      <c r="T61" s="101"/>
      <c r="U61" s="101"/>
      <c r="V61" s="286"/>
      <c r="W61" s="286"/>
      <c r="X61" s="101"/>
      <c r="Y61" s="319"/>
      <c r="Z61" s="319"/>
      <c r="AA61" s="319"/>
      <c r="AB61" s="319"/>
      <c r="AC61" s="286"/>
      <c r="AD61" s="286"/>
      <c r="AE61" s="388"/>
      <c r="AF61" s="126"/>
      <c r="AG61" s="126"/>
      <c r="AH61" s="126"/>
      <c r="AI61" s="126"/>
      <c r="AJ61" s="113"/>
      <c r="AK61" s="113"/>
      <c r="AL61" s="99">
        <f t="shared" si="13"/>
        <v>0</v>
      </c>
      <c r="AM61" s="111">
        <f t="shared" si="7"/>
        <v>0</v>
      </c>
      <c r="AN61" s="111">
        <f t="shared" si="8"/>
        <v>0</v>
      </c>
      <c r="AO61" s="104">
        <f t="shared" si="9"/>
        <v>0</v>
      </c>
      <c r="AP61" s="124"/>
      <c r="AQ61" s="239">
        <f t="shared" si="10"/>
      </c>
      <c r="AR61" s="239">
        <f t="shared" si="11"/>
      </c>
      <c r="AS61" s="113">
        <f>IF(ISNA(VLOOKUP(AQ61,'Janurary 2022'!$A$5:$AU$108,46,FALSE)),0,VLOOKUP(AQ61,'Janurary 2022'!$A$5:$AU$108,46,FALSE))</f>
        <v>0</v>
      </c>
      <c r="AT61" s="104">
        <f t="shared" si="12"/>
        <v>0</v>
      </c>
      <c r="AU61" s="208"/>
    </row>
    <row r="62" spans="1:47" s="12" customFormat="1" ht="31.5" customHeight="1">
      <c r="A62" s="100"/>
      <c r="B62" s="100"/>
      <c r="C62" s="160"/>
      <c r="D62" s="160"/>
      <c r="E62" s="160"/>
      <c r="F62" s="200"/>
      <c r="G62" s="160"/>
      <c r="H62" s="235"/>
      <c r="I62" s="235"/>
      <c r="J62" s="101"/>
      <c r="K62" s="101"/>
      <c r="L62" s="101"/>
      <c r="M62" s="101"/>
      <c r="N62" s="101"/>
      <c r="O62" s="286"/>
      <c r="P62" s="286"/>
      <c r="Q62" s="376"/>
      <c r="R62" s="101"/>
      <c r="S62" s="101"/>
      <c r="T62" s="101"/>
      <c r="U62" s="101"/>
      <c r="V62" s="286"/>
      <c r="W62" s="286"/>
      <c r="X62" s="101"/>
      <c r="Y62" s="319"/>
      <c r="Z62" s="319"/>
      <c r="AA62" s="319"/>
      <c r="AB62" s="319"/>
      <c r="AC62" s="286"/>
      <c r="AD62" s="286"/>
      <c r="AE62" s="388"/>
      <c r="AF62" s="126"/>
      <c r="AG62" s="126"/>
      <c r="AH62" s="126"/>
      <c r="AI62" s="126"/>
      <c r="AJ62" s="113"/>
      <c r="AK62" s="113"/>
      <c r="AL62" s="99">
        <f t="shared" si="13"/>
        <v>0</v>
      </c>
      <c r="AM62" s="111">
        <f t="shared" si="7"/>
        <v>0</v>
      </c>
      <c r="AN62" s="111">
        <f t="shared" si="8"/>
        <v>0</v>
      </c>
      <c r="AO62" s="104">
        <f t="shared" si="9"/>
        <v>0</v>
      </c>
      <c r="AP62" s="124"/>
      <c r="AQ62" s="239">
        <f t="shared" si="10"/>
      </c>
      <c r="AR62" s="239">
        <f t="shared" si="11"/>
      </c>
      <c r="AS62" s="113">
        <f>IF(ISNA(VLOOKUP(AQ62,'Janurary 2022'!$A$5:$AU$108,46,FALSE)),0,VLOOKUP(AQ62,'Janurary 2022'!$A$5:$AU$108,46,FALSE))</f>
        <v>0</v>
      </c>
      <c r="AT62" s="104">
        <f t="shared" si="12"/>
        <v>0</v>
      </c>
      <c r="AU62" s="208"/>
    </row>
    <row r="63" spans="1:47" s="13" customFormat="1" ht="31.5" customHeight="1">
      <c r="A63" s="100"/>
      <c r="B63" s="100"/>
      <c r="C63" s="160"/>
      <c r="D63" s="160"/>
      <c r="E63" s="160"/>
      <c r="F63" s="200"/>
      <c r="G63" s="160"/>
      <c r="H63" s="235"/>
      <c r="I63" s="235"/>
      <c r="J63" s="101"/>
      <c r="K63" s="101"/>
      <c r="L63" s="101"/>
      <c r="M63" s="101"/>
      <c r="N63" s="101"/>
      <c r="O63" s="286"/>
      <c r="P63" s="286"/>
      <c r="Q63" s="375"/>
      <c r="R63" s="101"/>
      <c r="S63" s="101"/>
      <c r="T63" s="101"/>
      <c r="U63" s="101"/>
      <c r="V63" s="286"/>
      <c r="W63" s="286"/>
      <c r="X63" s="101"/>
      <c r="Y63" s="319"/>
      <c r="Z63" s="319"/>
      <c r="AA63" s="319"/>
      <c r="AB63" s="319"/>
      <c r="AC63" s="286"/>
      <c r="AD63" s="286"/>
      <c r="AE63" s="388"/>
      <c r="AF63" s="126"/>
      <c r="AG63" s="126"/>
      <c r="AH63" s="126"/>
      <c r="AI63" s="126"/>
      <c r="AJ63" s="113"/>
      <c r="AK63" s="113"/>
      <c r="AL63" s="99">
        <f t="shared" si="13"/>
        <v>0</v>
      </c>
      <c r="AM63" s="111">
        <f t="shared" si="7"/>
        <v>0</v>
      </c>
      <c r="AN63" s="111">
        <f t="shared" si="8"/>
        <v>0</v>
      </c>
      <c r="AO63" s="104">
        <f t="shared" si="9"/>
        <v>0</v>
      </c>
      <c r="AP63" s="124"/>
      <c r="AQ63" s="239">
        <f t="shared" si="10"/>
      </c>
      <c r="AR63" s="239">
        <f t="shared" si="11"/>
      </c>
      <c r="AS63" s="113">
        <f>IF(ISNA(VLOOKUP(AQ63,'Janurary 2022'!$A$5:$AU$108,46,FALSE)),0,VLOOKUP(AQ63,'Janurary 2022'!$A$5:$AU$108,46,FALSE))</f>
        <v>0</v>
      </c>
      <c r="AT63" s="104">
        <f t="shared" si="12"/>
        <v>0</v>
      </c>
      <c r="AU63" s="208"/>
    </row>
    <row r="64" spans="1:47" s="12" customFormat="1" ht="31.5" customHeight="1">
      <c r="A64" s="100"/>
      <c r="B64" s="100"/>
      <c r="C64" s="160"/>
      <c r="D64" s="160"/>
      <c r="E64" s="160"/>
      <c r="F64" s="200"/>
      <c r="G64" s="160"/>
      <c r="H64" s="235"/>
      <c r="I64" s="235"/>
      <c r="J64" s="101"/>
      <c r="K64" s="101"/>
      <c r="L64" s="101"/>
      <c r="M64" s="101"/>
      <c r="N64" s="101"/>
      <c r="O64" s="286"/>
      <c r="P64" s="286"/>
      <c r="Q64" s="376"/>
      <c r="R64" s="101"/>
      <c r="S64" s="101"/>
      <c r="T64" s="101"/>
      <c r="U64" s="101"/>
      <c r="V64" s="286"/>
      <c r="W64" s="286"/>
      <c r="X64" s="101"/>
      <c r="Y64" s="319"/>
      <c r="Z64" s="319"/>
      <c r="AA64" s="319"/>
      <c r="AB64" s="319"/>
      <c r="AC64" s="286"/>
      <c r="AD64" s="286"/>
      <c r="AE64" s="388"/>
      <c r="AF64" s="126"/>
      <c r="AG64" s="126"/>
      <c r="AH64" s="126"/>
      <c r="AI64" s="126"/>
      <c r="AJ64" s="113"/>
      <c r="AK64" s="113"/>
      <c r="AL64" s="99">
        <f t="shared" si="13"/>
        <v>0</v>
      </c>
      <c r="AM64" s="111">
        <f t="shared" si="7"/>
        <v>0</v>
      </c>
      <c r="AN64" s="111">
        <f t="shared" si="8"/>
        <v>0</v>
      </c>
      <c r="AO64" s="104">
        <f t="shared" si="9"/>
        <v>0</v>
      </c>
      <c r="AP64" s="124"/>
      <c r="AQ64" s="239">
        <f t="shared" si="10"/>
      </c>
      <c r="AR64" s="239">
        <f t="shared" si="11"/>
      </c>
      <c r="AS64" s="113">
        <f>IF(ISNA(VLOOKUP(AQ64,'Janurary 2022'!$A$5:$AU$108,46,FALSE)),0,VLOOKUP(AQ64,'Janurary 2022'!$A$5:$AU$108,46,FALSE))</f>
        <v>0</v>
      </c>
      <c r="AT64" s="104">
        <f t="shared" si="12"/>
        <v>0</v>
      </c>
      <c r="AU64" s="208"/>
    </row>
    <row r="65" spans="1:47" s="13" customFormat="1" ht="31.5" customHeight="1">
      <c r="A65" s="100"/>
      <c r="B65" s="100"/>
      <c r="C65" s="160"/>
      <c r="D65" s="160"/>
      <c r="E65" s="160"/>
      <c r="F65" s="200"/>
      <c r="G65" s="160"/>
      <c r="H65" s="235"/>
      <c r="I65" s="235"/>
      <c r="J65" s="101"/>
      <c r="K65" s="101"/>
      <c r="L65" s="101"/>
      <c r="M65" s="101"/>
      <c r="N65" s="101"/>
      <c r="O65" s="286"/>
      <c r="P65" s="286"/>
      <c r="Q65" s="375"/>
      <c r="R65" s="101"/>
      <c r="S65" s="101"/>
      <c r="T65" s="101"/>
      <c r="U65" s="101"/>
      <c r="V65" s="286"/>
      <c r="W65" s="286"/>
      <c r="X65" s="101"/>
      <c r="Y65" s="319"/>
      <c r="Z65" s="319"/>
      <c r="AA65" s="319"/>
      <c r="AB65" s="319"/>
      <c r="AC65" s="286"/>
      <c r="AD65" s="286"/>
      <c r="AE65" s="388"/>
      <c r="AF65" s="126"/>
      <c r="AG65" s="126"/>
      <c r="AH65" s="126"/>
      <c r="AI65" s="126"/>
      <c r="AJ65" s="113"/>
      <c r="AK65" s="113"/>
      <c r="AL65" s="99">
        <f t="shared" si="13"/>
        <v>0</v>
      </c>
      <c r="AM65" s="111">
        <f t="shared" si="7"/>
        <v>0</v>
      </c>
      <c r="AN65" s="111">
        <f t="shared" si="8"/>
        <v>0</v>
      </c>
      <c r="AO65" s="104">
        <f t="shared" si="9"/>
        <v>0</v>
      </c>
      <c r="AP65" s="124"/>
      <c r="AQ65" s="239">
        <f t="shared" si="10"/>
      </c>
      <c r="AR65" s="239">
        <f t="shared" si="11"/>
      </c>
      <c r="AS65" s="113">
        <f>IF(ISNA(VLOOKUP(AQ65,'Janurary 2022'!$A$5:$AU$108,46,FALSE)),0,VLOOKUP(AQ65,'Janurary 2022'!$A$5:$AU$108,46,FALSE))</f>
        <v>0</v>
      </c>
      <c r="AT65" s="104">
        <f t="shared" si="12"/>
        <v>0</v>
      </c>
      <c r="AU65" s="208"/>
    </row>
    <row r="66" spans="1:47" s="12" customFormat="1" ht="31.5" customHeight="1">
      <c r="A66" s="100"/>
      <c r="B66" s="100"/>
      <c r="C66" s="160"/>
      <c r="D66" s="160"/>
      <c r="E66" s="160"/>
      <c r="F66" s="200"/>
      <c r="G66" s="160"/>
      <c r="H66" s="235"/>
      <c r="I66" s="235"/>
      <c r="J66" s="101"/>
      <c r="K66" s="101"/>
      <c r="L66" s="101"/>
      <c r="M66" s="101"/>
      <c r="N66" s="101"/>
      <c r="O66" s="286"/>
      <c r="P66" s="286"/>
      <c r="Q66" s="376"/>
      <c r="R66" s="101"/>
      <c r="S66" s="101"/>
      <c r="T66" s="101"/>
      <c r="U66" s="101"/>
      <c r="V66" s="286"/>
      <c r="W66" s="286"/>
      <c r="X66" s="101"/>
      <c r="Y66" s="319"/>
      <c r="Z66" s="319"/>
      <c r="AA66" s="319"/>
      <c r="AB66" s="319"/>
      <c r="AC66" s="286"/>
      <c r="AD66" s="286"/>
      <c r="AE66" s="388"/>
      <c r="AF66" s="126"/>
      <c r="AG66" s="126"/>
      <c r="AH66" s="126"/>
      <c r="AI66" s="126"/>
      <c r="AJ66" s="113"/>
      <c r="AK66" s="113"/>
      <c r="AL66" s="99">
        <f t="shared" si="13"/>
        <v>0</v>
      </c>
      <c r="AM66" s="111">
        <f t="shared" si="7"/>
        <v>0</v>
      </c>
      <c r="AN66" s="111">
        <f t="shared" si="8"/>
        <v>0</v>
      </c>
      <c r="AO66" s="104">
        <f t="shared" si="9"/>
        <v>0</v>
      </c>
      <c r="AP66" s="124"/>
      <c r="AQ66" s="239">
        <f t="shared" si="10"/>
      </c>
      <c r="AR66" s="239">
        <f t="shared" si="11"/>
      </c>
      <c r="AS66" s="113">
        <f>IF(ISNA(VLOOKUP(AQ66,'Janurary 2022'!$A$5:$AU$108,46,FALSE)),0,VLOOKUP(AQ66,'Janurary 2022'!$A$5:$AU$108,46,FALSE))</f>
        <v>0</v>
      </c>
      <c r="AT66" s="104">
        <f t="shared" si="12"/>
        <v>0</v>
      </c>
      <c r="AU66" s="208"/>
    </row>
    <row r="67" spans="1:47" s="12" customFormat="1" ht="31.5" customHeight="1">
      <c r="A67" s="100"/>
      <c r="B67" s="100"/>
      <c r="C67" s="160"/>
      <c r="D67" s="160"/>
      <c r="E67" s="160"/>
      <c r="F67" s="200"/>
      <c r="G67" s="160"/>
      <c r="H67" s="235"/>
      <c r="I67" s="235"/>
      <c r="J67" s="101"/>
      <c r="K67" s="101"/>
      <c r="L67" s="101"/>
      <c r="M67" s="101"/>
      <c r="N67" s="101"/>
      <c r="O67" s="286"/>
      <c r="P67" s="286"/>
      <c r="Q67" s="375"/>
      <c r="R67" s="101"/>
      <c r="S67" s="101"/>
      <c r="T67" s="101"/>
      <c r="U67" s="101"/>
      <c r="V67" s="286"/>
      <c r="W67" s="286"/>
      <c r="X67" s="101"/>
      <c r="Y67" s="319"/>
      <c r="Z67" s="319"/>
      <c r="AA67" s="319"/>
      <c r="AB67" s="319"/>
      <c r="AC67" s="286"/>
      <c r="AD67" s="286"/>
      <c r="AE67" s="388"/>
      <c r="AF67" s="126"/>
      <c r="AG67" s="126"/>
      <c r="AH67" s="126"/>
      <c r="AI67" s="126"/>
      <c r="AJ67" s="113"/>
      <c r="AK67" s="113"/>
      <c r="AL67" s="99">
        <f t="shared" si="13"/>
        <v>0</v>
      </c>
      <c r="AM67" s="111">
        <f t="shared" si="7"/>
        <v>0</v>
      </c>
      <c r="AN67" s="111">
        <f t="shared" si="8"/>
        <v>0</v>
      </c>
      <c r="AO67" s="104">
        <f t="shared" si="9"/>
        <v>0</v>
      </c>
      <c r="AP67" s="124"/>
      <c r="AQ67" s="239">
        <f t="shared" si="10"/>
      </c>
      <c r="AR67" s="239">
        <f t="shared" si="11"/>
      </c>
      <c r="AS67" s="113">
        <f>IF(ISNA(VLOOKUP(AQ67,'Janurary 2022'!$A$5:$AU$108,46,FALSE)),0,VLOOKUP(AQ67,'Janurary 2022'!$A$5:$AU$108,46,FALSE))</f>
        <v>0</v>
      </c>
      <c r="AT67" s="104">
        <f t="shared" si="12"/>
        <v>0</v>
      </c>
      <c r="AU67" s="208"/>
    </row>
    <row r="68" spans="1:47" s="12" customFormat="1" ht="31.5" customHeight="1">
      <c r="A68" s="100"/>
      <c r="B68" s="100"/>
      <c r="C68" s="160"/>
      <c r="D68" s="160"/>
      <c r="E68" s="160"/>
      <c r="F68" s="200"/>
      <c r="G68" s="160"/>
      <c r="H68" s="235"/>
      <c r="I68" s="235"/>
      <c r="J68" s="101"/>
      <c r="K68" s="101"/>
      <c r="L68" s="101"/>
      <c r="M68" s="101"/>
      <c r="N68" s="101"/>
      <c r="O68" s="286"/>
      <c r="P68" s="286"/>
      <c r="Q68" s="376"/>
      <c r="R68" s="101"/>
      <c r="S68" s="101"/>
      <c r="T68" s="101"/>
      <c r="U68" s="101"/>
      <c r="V68" s="286"/>
      <c r="W68" s="286"/>
      <c r="X68" s="101"/>
      <c r="Y68" s="319"/>
      <c r="Z68" s="319"/>
      <c r="AA68" s="319"/>
      <c r="AB68" s="319"/>
      <c r="AC68" s="286"/>
      <c r="AD68" s="286"/>
      <c r="AE68" s="388"/>
      <c r="AF68" s="126"/>
      <c r="AG68" s="126"/>
      <c r="AH68" s="126"/>
      <c r="AI68" s="126"/>
      <c r="AJ68" s="113"/>
      <c r="AK68" s="113"/>
      <c r="AL68" s="99">
        <f t="shared" si="13"/>
        <v>0</v>
      </c>
      <c r="AM68" s="111">
        <f t="shared" si="7"/>
        <v>0</v>
      </c>
      <c r="AN68" s="111">
        <f t="shared" si="8"/>
        <v>0</v>
      </c>
      <c r="AO68" s="104">
        <f t="shared" si="9"/>
        <v>0</v>
      </c>
      <c r="AP68" s="124"/>
      <c r="AQ68" s="239">
        <f t="shared" si="10"/>
      </c>
      <c r="AR68" s="239">
        <f t="shared" si="11"/>
      </c>
      <c r="AS68" s="113">
        <f>IF(ISNA(VLOOKUP(AQ68,'Janurary 2022'!$A$5:$AU$108,46,FALSE)),0,VLOOKUP(AQ68,'Janurary 2022'!$A$5:$AU$108,46,FALSE))</f>
        <v>0</v>
      </c>
      <c r="AT68" s="104">
        <f t="shared" si="12"/>
        <v>0</v>
      </c>
      <c r="AU68" s="208"/>
    </row>
    <row r="69" spans="1:47" s="13" customFormat="1" ht="31.5" customHeight="1">
      <c r="A69" s="100"/>
      <c r="B69" s="100"/>
      <c r="C69" s="160"/>
      <c r="D69" s="160"/>
      <c r="E69" s="160"/>
      <c r="F69" s="200"/>
      <c r="G69" s="160"/>
      <c r="H69" s="235"/>
      <c r="I69" s="235"/>
      <c r="J69" s="101"/>
      <c r="K69" s="101"/>
      <c r="L69" s="101"/>
      <c r="M69" s="101"/>
      <c r="N69" s="101"/>
      <c r="O69" s="286"/>
      <c r="P69" s="286"/>
      <c r="Q69" s="375"/>
      <c r="R69" s="101"/>
      <c r="S69" s="101"/>
      <c r="T69" s="101"/>
      <c r="U69" s="101"/>
      <c r="V69" s="286"/>
      <c r="W69" s="286"/>
      <c r="X69" s="101"/>
      <c r="Y69" s="319"/>
      <c r="Z69" s="319"/>
      <c r="AA69" s="319"/>
      <c r="AB69" s="319"/>
      <c r="AC69" s="286"/>
      <c r="AD69" s="286"/>
      <c r="AE69" s="388"/>
      <c r="AF69" s="126"/>
      <c r="AG69" s="126"/>
      <c r="AH69" s="126"/>
      <c r="AI69" s="126"/>
      <c r="AJ69" s="113"/>
      <c r="AK69" s="113"/>
      <c r="AL69" s="99">
        <f t="shared" si="13"/>
        <v>0</v>
      </c>
      <c r="AM69" s="111">
        <f aca="true" t="shared" si="14" ref="AM69:AM108">SUM(H69+O69+V69+AC69+AJ69)</f>
        <v>0</v>
      </c>
      <c r="AN69" s="111">
        <f aca="true" t="shared" si="15" ref="AN69:AN108">SUM(I69+P69+W69+AD69+AK69)</f>
        <v>0</v>
      </c>
      <c r="AO69" s="104">
        <f aca="true" t="shared" si="16" ref="AO69:AO108">AM69-AN69</f>
        <v>0</v>
      </c>
      <c r="AP69" s="124"/>
      <c r="AQ69" s="239">
        <f aca="true" t="shared" si="17" ref="AQ69:AQ108">IF(A69="","",A69)</f>
      </c>
      <c r="AR69" s="239">
        <f aca="true" t="shared" si="18" ref="AR69:AR108">IF(B69="","",B69)</f>
      </c>
      <c r="AS69" s="113">
        <f>IF(ISNA(VLOOKUP(AQ69,'Janurary 2022'!$A$5:$AU$108,46,FALSE)),0,VLOOKUP(AQ69,'Janurary 2022'!$A$5:$AU$108,46,FALSE))</f>
        <v>0</v>
      </c>
      <c r="AT69" s="104">
        <f aca="true" t="shared" si="19" ref="AT69:AT108">AS69+AO69</f>
        <v>0</v>
      </c>
      <c r="AU69" s="208"/>
    </row>
    <row r="70" spans="1:47" s="12" customFormat="1" ht="31.5" customHeight="1">
      <c r="A70" s="100"/>
      <c r="B70" s="100"/>
      <c r="C70" s="160"/>
      <c r="D70" s="160"/>
      <c r="E70" s="160"/>
      <c r="F70" s="200"/>
      <c r="G70" s="160"/>
      <c r="H70" s="235"/>
      <c r="I70" s="235"/>
      <c r="J70" s="101"/>
      <c r="K70" s="101"/>
      <c r="L70" s="101"/>
      <c r="M70" s="101"/>
      <c r="N70" s="101"/>
      <c r="O70" s="286"/>
      <c r="P70" s="286"/>
      <c r="Q70" s="376"/>
      <c r="R70" s="101"/>
      <c r="S70" s="101"/>
      <c r="T70" s="101"/>
      <c r="U70" s="101"/>
      <c r="V70" s="286"/>
      <c r="W70" s="286"/>
      <c r="X70" s="101"/>
      <c r="Y70" s="319"/>
      <c r="Z70" s="319"/>
      <c r="AA70" s="319"/>
      <c r="AB70" s="319"/>
      <c r="AC70" s="286"/>
      <c r="AD70" s="286"/>
      <c r="AE70" s="388"/>
      <c r="AF70" s="126"/>
      <c r="AG70" s="126"/>
      <c r="AH70" s="126"/>
      <c r="AI70" s="126"/>
      <c r="AJ70" s="113"/>
      <c r="AK70" s="113"/>
      <c r="AL70" s="99">
        <f t="shared" si="13"/>
        <v>0</v>
      </c>
      <c r="AM70" s="111">
        <f t="shared" si="14"/>
        <v>0</v>
      </c>
      <c r="AN70" s="111">
        <f t="shared" si="15"/>
        <v>0</v>
      </c>
      <c r="AO70" s="104">
        <f t="shared" si="16"/>
        <v>0</v>
      </c>
      <c r="AP70" s="124"/>
      <c r="AQ70" s="239">
        <f t="shared" si="17"/>
      </c>
      <c r="AR70" s="239">
        <f t="shared" si="18"/>
      </c>
      <c r="AS70" s="113">
        <f>IF(ISNA(VLOOKUP(AQ70,'Janurary 2022'!$A$5:$AU$108,46,FALSE)),0,VLOOKUP(AQ70,'Janurary 2022'!$A$5:$AU$108,46,FALSE))</f>
        <v>0</v>
      </c>
      <c r="AT70" s="104">
        <f t="shared" si="19"/>
        <v>0</v>
      </c>
      <c r="AU70" s="208"/>
    </row>
    <row r="71" spans="1:47" s="13" customFormat="1" ht="31.5" customHeight="1">
      <c r="A71" s="100"/>
      <c r="B71" s="100"/>
      <c r="C71" s="160"/>
      <c r="D71" s="160"/>
      <c r="E71" s="160"/>
      <c r="F71" s="200"/>
      <c r="G71" s="160"/>
      <c r="H71" s="235"/>
      <c r="I71" s="235"/>
      <c r="J71" s="101"/>
      <c r="K71" s="101"/>
      <c r="L71" s="101"/>
      <c r="M71" s="101"/>
      <c r="N71" s="101"/>
      <c r="O71" s="286"/>
      <c r="P71" s="286"/>
      <c r="Q71" s="375"/>
      <c r="R71" s="101"/>
      <c r="S71" s="101"/>
      <c r="T71" s="101"/>
      <c r="U71" s="101"/>
      <c r="V71" s="286"/>
      <c r="W71" s="286"/>
      <c r="X71" s="101"/>
      <c r="Y71" s="319"/>
      <c r="Z71" s="319"/>
      <c r="AA71" s="319"/>
      <c r="AB71" s="319"/>
      <c r="AC71" s="286"/>
      <c r="AD71" s="286"/>
      <c r="AE71" s="388"/>
      <c r="AF71" s="126"/>
      <c r="AG71" s="126"/>
      <c r="AH71" s="126"/>
      <c r="AI71" s="126"/>
      <c r="AJ71" s="113"/>
      <c r="AK71" s="113"/>
      <c r="AL71" s="99">
        <f t="shared" si="13"/>
        <v>0</v>
      </c>
      <c r="AM71" s="111">
        <f t="shared" si="14"/>
        <v>0</v>
      </c>
      <c r="AN71" s="111">
        <f t="shared" si="15"/>
        <v>0</v>
      </c>
      <c r="AO71" s="104">
        <f t="shared" si="16"/>
        <v>0</v>
      </c>
      <c r="AP71" s="124"/>
      <c r="AQ71" s="239">
        <f t="shared" si="17"/>
      </c>
      <c r="AR71" s="239">
        <f t="shared" si="18"/>
      </c>
      <c r="AS71" s="113">
        <f>IF(ISNA(VLOOKUP(AQ71,'Janurary 2022'!$A$5:$AU$108,46,FALSE)),0,VLOOKUP(AQ71,'Janurary 2022'!$A$5:$AU$108,46,FALSE))</f>
        <v>0</v>
      </c>
      <c r="AT71" s="104">
        <f t="shared" si="19"/>
        <v>0</v>
      </c>
      <c r="AU71" s="208"/>
    </row>
    <row r="72" spans="1:47" s="12" customFormat="1" ht="31.5" customHeight="1">
      <c r="A72" s="100"/>
      <c r="B72" s="100"/>
      <c r="C72" s="160"/>
      <c r="D72" s="160"/>
      <c r="E72" s="160"/>
      <c r="F72" s="200"/>
      <c r="G72" s="160"/>
      <c r="H72" s="235"/>
      <c r="I72" s="235"/>
      <c r="J72" s="101"/>
      <c r="K72" s="101"/>
      <c r="L72" s="101"/>
      <c r="M72" s="101"/>
      <c r="N72" s="101"/>
      <c r="O72" s="286"/>
      <c r="P72" s="286"/>
      <c r="Q72" s="376"/>
      <c r="R72" s="101"/>
      <c r="S72" s="101"/>
      <c r="T72" s="101"/>
      <c r="U72" s="101"/>
      <c r="V72" s="286"/>
      <c r="W72" s="286"/>
      <c r="X72" s="101"/>
      <c r="Y72" s="319"/>
      <c r="Z72" s="319"/>
      <c r="AA72" s="319"/>
      <c r="AB72" s="319"/>
      <c r="AC72" s="286"/>
      <c r="AD72" s="286"/>
      <c r="AE72" s="388"/>
      <c r="AF72" s="126"/>
      <c r="AG72" s="126"/>
      <c r="AH72" s="126"/>
      <c r="AI72" s="126"/>
      <c r="AJ72" s="113"/>
      <c r="AK72" s="113"/>
      <c r="AL72" s="99">
        <f t="shared" si="13"/>
        <v>0</v>
      </c>
      <c r="AM72" s="111">
        <f t="shared" si="14"/>
        <v>0</v>
      </c>
      <c r="AN72" s="111">
        <f t="shared" si="15"/>
        <v>0</v>
      </c>
      <c r="AO72" s="104">
        <f t="shared" si="16"/>
        <v>0</v>
      </c>
      <c r="AP72" s="124"/>
      <c r="AQ72" s="239">
        <f t="shared" si="17"/>
      </c>
      <c r="AR72" s="239">
        <f t="shared" si="18"/>
      </c>
      <c r="AS72" s="113">
        <f>IF(ISNA(VLOOKUP(AQ72,'Janurary 2022'!$A$5:$AU$108,46,FALSE)),0,VLOOKUP(AQ72,'Janurary 2022'!$A$5:$AU$108,46,FALSE))</f>
        <v>0</v>
      </c>
      <c r="AT72" s="104">
        <f t="shared" si="19"/>
        <v>0</v>
      </c>
      <c r="AU72" s="208"/>
    </row>
    <row r="73" spans="1:47" s="13" customFormat="1" ht="31.5" customHeight="1">
      <c r="A73" s="100"/>
      <c r="B73" s="100"/>
      <c r="C73" s="160"/>
      <c r="D73" s="160"/>
      <c r="E73" s="160"/>
      <c r="F73" s="200"/>
      <c r="G73" s="160"/>
      <c r="H73" s="235"/>
      <c r="I73" s="235"/>
      <c r="J73" s="101"/>
      <c r="K73" s="101"/>
      <c r="L73" s="101"/>
      <c r="M73" s="101"/>
      <c r="N73" s="101"/>
      <c r="O73" s="286"/>
      <c r="P73" s="286"/>
      <c r="Q73" s="375"/>
      <c r="R73" s="101"/>
      <c r="S73" s="101"/>
      <c r="T73" s="101"/>
      <c r="U73" s="101"/>
      <c r="V73" s="286"/>
      <c r="W73" s="286"/>
      <c r="X73" s="101"/>
      <c r="Y73" s="319"/>
      <c r="Z73" s="319"/>
      <c r="AA73" s="319"/>
      <c r="AB73" s="319"/>
      <c r="AC73" s="286"/>
      <c r="AD73" s="286"/>
      <c r="AE73" s="388"/>
      <c r="AF73" s="126"/>
      <c r="AG73" s="126"/>
      <c r="AH73" s="126"/>
      <c r="AI73" s="126"/>
      <c r="AJ73" s="113"/>
      <c r="AK73" s="113"/>
      <c r="AL73" s="99">
        <f t="shared" si="13"/>
        <v>0</v>
      </c>
      <c r="AM73" s="111">
        <f t="shared" si="14"/>
        <v>0</v>
      </c>
      <c r="AN73" s="111">
        <f t="shared" si="15"/>
        <v>0</v>
      </c>
      <c r="AO73" s="104">
        <f t="shared" si="16"/>
        <v>0</v>
      </c>
      <c r="AP73" s="124"/>
      <c r="AQ73" s="239">
        <f t="shared" si="17"/>
      </c>
      <c r="AR73" s="239">
        <f t="shared" si="18"/>
      </c>
      <c r="AS73" s="113">
        <f>IF(ISNA(VLOOKUP(AQ73,'Janurary 2022'!$A$5:$AU$108,46,FALSE)),0,VLOOKUP(AQ73,'Janurary 2022'!$A$5:$AU$108,46,FALSE))</f>
        <v>0</v>
      </c>
      <c r="AT73" s="104">
        <f t="shared" si="19"/>
        <v>0</v>
      </c>
      <c r="AU73" s="208"/>
    </row>
    <row r="74" spans="1:47" s="12" customFormat="1" ht="31.5" customHeight="1">
      <c r="A74" s="100"/>
      <c r="B74" s="100"/>
      <c r="C74" s="160"/>
      <c r="D74" s="160"/>
      <c r="E74" s="160"/>
      <c r="F74" s="200"/>
      <c r="G74" s="160"/>
      <c r="H74" s="235"/>
      <c r="I74" s="235"/>
      <c r="J74" s="101"/>
      <c r="K74" s="101"/>
      <c r="L74" s="101"/>
      <c r="M74" s="101"/>
      <c r="N74" s="101"/>
      <c r="O74" s="286"/>
      <c r="P74" s="286"/>
      <c r="Q74" s="376"/>
      <c r="R74" s="101"/>
      <c r="S74" s="101"/>
      <c r="T74" s="101"/>
      <c r="U74" s="101"/>
      <c r="V74" s="286"/>
      <c r="W74" s="286"/>
      <c r="X74" s="101"/>
      <c r="Y74" s="319"/>
      <c r="Z74" s="319"/>
      <c r="AA74" s="319"/>
      <c r="AB74" s="319"/>
      <c r="AC74" s="286"/>
      <c r="AD74" s="286"/>
      <c r="AE74" s="388"/>
      <c r="AF74" s="126"/>
      <c r="AG74" s="126"/>
      <c r="AH74" s="126"/>
      <c r="AI74" s="126"/>
      <c r="AJ74" s="113"/>
      <c r="AK74" s="113"/>
      <c r="AL74" s="99">
        <f t="shared" si="13"/>
        <v>0</v>
      </c>
      <c r="AM74" s="111">
        <f t="shared" si="14"/>
        <v>0</v>
      </c>
      <c r="AN74" s="111">
        <f t="shared" si="15"/>
        <v>0</v>
      </c>
      <c r="AO74" s="104">
        <f t="shared" si="16"/>
        <v>0</v>
      </c>
      <c r="AP74" s="124"/>
      <c r="AQ74" s="239">
        <f t="shared" si="17"/>
      </c>
      <c r="AR74" s="239">
        <f t="shared" si="18"/>
      </c>
      <c r="AS74" s="113">
        <f>IF(ISNA(VLOOKUP(AQ74,'Janurary 2022'!$A$5:$AU$108,46,FALSE)),0,VLOOKUP(AQ74,'Janurary 2022'!$A$5:$AU$108,46,FALSE))</f>
        <v>0</v>
      </c>
      <c r="AT74" s="104">
        <f t="shared" si="19"/>
        <v>0</v>
      </c>
      <c r="AU74" s="208"/>
    </row>
    <row r="75" spans="1:47" s="12" customFormat="1" ht="31.5" customHeight="1">
      <c r="A75" s="100"/>
      <c r="B75" s="100"/>
      <c r="C75" s="160"/>
      <c r="D75" s="160"/>
      <c r="E75" s="160"/>
      <c r="F75" s="200"/>
      <c r="G75" s="160"/>
      <c r="H75" s="235"/>
      <c r="I75" s="235"/>
      <c r="J75" s="101"/>
      <c r="K75" s="101"/>
      <c r="L75" s="101"/>
      <c r="M75" s="101"/>
      <c r="N75" s="101"/>
      <c r="O75" s="286"/>
      <c r="P75" s="286"/>
      <c r="Q75" s="376"/>
      <c r="R75" s="101"/>
      <c r="S75" s="101"/>
      <c r="T75" s="101"/>
      <c r="U75" s="101"/>
      <c r="V75" s="286"/>
      <c r="W75" s="286"/>
      <c r="X75" s="101"/>
      <c r="Y75" s="319"/>
      <c r="Z75" s="319"/>
      <c r="AA75" s="319"/>
      <c r="AB75" s="319"/>
      <c r="AC75" s="286"/>
      <c r="AD75" s="286"/>
      <c r="AE75" s="388"/>
      <c r="AF75" s="126"/>
      <c r="AG75" s="126"/>
      <c r="AH75" s="126"/>
      <c r="AI75" s="126"/>
      <c r="AJ75" s="113"/>
      <c r="AK75" s="113"/>
      <c r="AL75" s="99"/>
      <c r="AM75" s="111"/>
      <c r="AN75" s="111"/>
      <c r="AO75" s="104"/>
      <c r="AP75" s="124"/>
      <c r="AQ75" s="239"/>
      <c r="AR75" s="239"/>
      <c r="AS75" s="113"/>
      <c r="AT75" s="104"/>
      <c r="AU75" s="208"/>
    </row>
    <row r="76" spans="1:47" s="12" customFormat="1" ht="31.5" customHeight="1">
      <c r="A76" s="100"/>
      <c r="B76" s="100"/>
      <c r="C76" s="160"/>
      <c r="D76" s="160"/>
      <c r="E76" s="160"/>
      <c r="F76" s="200"/>
      <c r="G76" s="160"/>
      <c r="H76" s="235"/>
      <c r="I76" s="235"/>
      <c r="J76" s="101"/>
      <c r="K76" s="101"/>
      <c r="L76" s="101"/>
      <c r="M76" s="101"/>
      <c r="N76" s="101"/>
      <c r="O76" s="286"/>
      <c r="P76" s="286"/>
      <c r="Q76" s="376"/>
      <c r="R76" s="101"/>
      <c r="S76" s="101"/>
      <c r="T76" s="101"/>
      <c r="U76" s="101"/>
      <c r="V76" s="286"/>
      <c r="W76" s="286"/>
      <c r="X76" s="101"/>
      <c r="Y76" s="319"/>
      <c r="Z76" s="319"/>
      <c r="AA76" s="319"/>
      <c r="AB76" s="319"/>
      <c r="AC76" s="286"/>
      <c r="AD76" s="286"/>
      <c r="AE76" s="388"/>
      <c r="AF76" s="126"/>
      <c r="AG76" s="126"/>
      <c r="AH76" s="126"/>
      <c r="AI76" s="126"/>
      <c r="AJ76" s="113"/>
      <c r="AK76" s="113"/>
      <c r="AL76" s="99"/>
      <c r="AM76" s="111"/>
      <c r="AN76" s="111"/>
      <c r="AO76" s="104"/>
      <c r="AP76" s="124"/>
      <c r="AQ76" s="239"/>
      <c r="AR76" s="239"/>
      <c r="AS76" s="113"/>
      <c r="AT76" s="104"/>
      <c r="AU76" s="208"/>
    </row>
    <row r="77" spans="1:47" s="12" customFormat="1" ht="31.5" customHeight="1">
      <c r="A77" s="100"/>
      <c r="B77" s="100"/>
      <c r="C77" s="160"/>
      <c r="D77" s="160"/>
      <c r="E77" s="160"/>
      <c r="F77" s="200"/>
      <c r="G77" s="160"/>
      <c r="H77" s="235"/>
      <c r="I77" s="235"/>
      <c r="J77" s="101"/>
      <c r="K77" s="101"/>
      <c r="L77" s="101"/>
      <c r="M77" s="101"/>
      <c r="N77" s="101"/>
      <c r="O77" s="286"/>
      <c r="P77" s="286"/>
      <c r="Q77" s="376"/>
      <c r="R77" s="101"/>
      <c r="S77" s="101"/>
      <c r="T77" s="101"/>
      <c r="U77" s="101"/>
      <c r="V77" s="286"/>
      <c r="W77" s="286"/>
      <c r="X77" s="101"/>
      <c r="Y77" s="319"/>
      <c r="Z77" s="319"/>
      <c r="AA77" s="319"/>
      <c r="AB77" s="319"/>
      <c r="AC77" s="286"/>
      <c r="AD77" s="286"/>
      <c r="AE77" s="388"/>
      <c r="AF77" s="126"/>
      <c r="AG77" s="126"/>
      <c r="AH77" s="126"/>
      <c r="AI77" s="126"/>
      <c r="AJ77" s="113"/>
      <c r="AK77" s="113"/>
      <c r="AL77" s="99"/>
      <c r="AM77" s="111"/>
      <c r="AN77" s="111"/>
      <c r="AO77" s="104"/>
      <c r="AP77" s="124"/>
      <c r="AQ77" s="239"/>
      <c r="AR77" s="239"/>
      <c r="AS77" s="113"/>
      <c r="AT77" s="104"/>
      <c r="AU77" s="208"/>
    </row>
    <row r="78" spans="1:47" s="12" customFormat="1" ht="31.5" customHeight="1">
      <c r="A78" s="100"/>
      <c r="B78" s="100"/>
      <c r="C78" s="160"/>
      <c r="D78" s="160"/>
      <c r="E78" s="160"/>
      <c r="F78" s="200"/>
      <c r="G78" s="160"/>
      <c r="H78" s="235"/>
      <c r="I78" s="235"/>
      <c r="J78" s="101"/>
      <c r="K78" s="101"/>
      <c r="L78" s="101"/>
      <c r="M78" s="101"/>
      <c r="N78" s="101"/>
      <c r="O78" s="286"/>
      <c r="P78" s="286"/>
      <c r="Q78" s="376"/>
      <c r="R78" s="101"/>
      <c r="S78" s="101"/>
      <c r="T78" s="101"/>
      <c r="U78" s="101"/>
      <c r="V78" s="286"/>
      <c r="W78" s="286"/>
      <c r="X78" s="101"/>
      <c r="Y78" s="319"/>
      <c r="Z78" s="319"/>
      <c r="AA78" s="319"/>
      <c r="AB78" s="319"/>
      <c r="AC78" s="286"/>
      <c r="AD78" s="286"/>
      <c r="AE78" s="388"/>
      <c r="AF78" s="126"/>
      <c r="AG78" s="126"/>
      <c r="AH78" s="126"/>
      <c r="AI78" s="126"/>
      <c r="AJ78" s="113"/>
      <c r="AK78" s="113"/>
      <c r="AL78" s="99"/>
      <c r="AM78" s="111"/>
      <c r="AN78" s="111"/>
      <c r="AO78" s="104"/>
      <c r="AP78" s="124"/>
      <c r="AQ78" s="239"/>
      <c r="AR78" s="239"/>
      <c r="AS78" s="113"/>
      <c r="AT78" s="104"/>
      <c r="AU78" s="208"/>
    </row>
    <row r="79" spans="1:47" s="12" customFormat="1" ht="31.5" customHeight="1">
      <c r="A79" s="100"/>
      <c r="B79" s="100"/>
      <c r="C79" s="160"/>
      <c r="D79" s="160"/>
      <c r="E79" s="160"/>
      <c r="F79" s="200"/>
      <c r="G79" s="160"/>
      <c r="H79" s="235"/>
      <c r="I79" s="235"/>
      <c r="J79" s="101"/>
      <c r="K79" s="101"/>
      <c r="L79" s="101"/>
      <c r="M79" s="101"/>
      <c r="N79" s="101"/>
      <c r="O79" s="286"/>
      <c r="P79" s="286"/>
      <c r="Q79" s="376"/>
      <c r="R79" s="101"/>
      <c r="S79" s="101"/>
      <c r="T79" s="101"/>
      <c r="U79" s="101"/>
      <c r="V79" s="286"/>
      <c r="W79" s="286"/>
      <c r="X79" s="101"/>
      <c r="Y79" s="319"/>
      <c r="Z79" s="319"/>
      <c r="AA79" s="319"/>
      <c r="AB79" s="319"/>
      <c r="AC79" s="286"/>
      <c r="AD79" s="286"/>
      <c r="AE79" s="388"/>
      <c r="AF79" s="126"/>
      <c r="AG79" s="126"/>
      <c r="AH79" s="126"/>
      <c r="AI79" s="126"/>
      <c r="AJ79" s="113"/>
      <c r="AK79" s="113"/>
      <c r="AL79" s="99"/>
      <c r="AM79" s="111"/>
      <c r="AN79" s="111"/>
      <c r="AO79" s="104"/>
      <c r="AP79" s="124"/>
      <c r="AQ79" s="239"/>
      <c r="AR79" s="239"/>
      <c r="AS79" s="113"/>
      <c r="AT79" s="104"/>
      <c r="AU79" s="208"/>
    </row>
    <row r="80" spans="1:47" s="12" customFormat="1" ht="31.5" customHeight="1">
      <c r="A80" s="100"/>
      <c r="B80" s="100"/>
      <c r="C80" s="160"/>
      <c r="D80" s="160"/>
      <c r="E80" s="160"/>
      <c r="F80" s="200"/>
      <c r="G80" s="160"/>
      <c r="H80" s="235"/>
      <c r="I80" s="235"/>
      <c r="J80" s="101"/>
      <c r="K80" s="101"/>
      <c r="L80" s="101"/>
      <c r="M80" s="101"/>
      <c r="N80" s="101"/>
      <c r="O80" s="286"/>
      <c r="P80" s="286"/>
      <c r="Q80" s="376"/>
      <c r="R80" s="101"/>
      <c r="S80" s="101"/>
      <c r="T80" s="101"/>
      <c r="U80" s="101"/>
      <c r="V80" s="286"/>
      <c r="W80" s="286"/>
      <c r="X80" s="101"/>
      <c r="Y80" s="319"/>
      <c r="Z80" s="319"/>
      <c r="AA80" s="319"/>
      <c r="AB80" s="319"/>
      <c r="AC80" s="286"/>
      <c r="AD80" s="286"/>
      <c r="AE80" s="388"/>
      <c r="AF80" s="126"/>
      <c r="AG80" s="126"/>
      <c r="AH80" s="126"/>
      <c r="AI80" s="126"/>
      <c r="AJ80" s="113"/>
      <c r="AK80" s="113"/>
      <c r="AL80" s="99"/>
      <c r="AM80" s="111"/>
      <c r="AN80" s="111"/>
      <c r="AO80" s="104"/>
      <c r="AP80" s="124"/>
      <c r="AQ80" s="239"/>
      <c r="AR80" s="239"/>
      <c r="AS80" s="113"/>
      <c r="AT80" s="104"/>
      <c r="AU80" s="208"/>
    </row>
    <row r="81" spans="1:47" s="12" customFormat="1" ht="31.5" customHeight="1">
      <c r="A81" s="100"/>
      <c r="B81" s="100"/>
      <c r="C81" s="160"/>
      <c r="D81" s="160"/>
      <c r="E81" s="160"/>
      <c r="F81" s="200"/>
      <c r="G81" s="160"/>
      <c r="H81" s="235"/>
      <c r="I81" s="235"/>
      <c r="J81" s="101"/>
      <c r="K81" s="101"/>
      <c r="L81" s="101"/>
      <c r="M81" s="101"/>
      <c r="N81" s="101"/>
      <c r="O81" s="286"/>
      <c r="P81" s="286"/>
      <c r="Q81" s="376"/>
      <c r="R81" s="101"/>
      <c r="S81" s="101"/>
      <c r="T81" s="101"/>
      <c r="U81" s="101"/>
      <c r="V81" s="286"/>
      <c r="W81" s="286"/>
      <c r="X81" s="101"/>
      <c r="Y81" s="319"/>
      <c r="Z81" s="319"/>
      <c r="AA81" s="319"/>
      <c r="AB81" s="319"/>
      <c r="AC81" s="286"/>
      <c r="AD81" s="286"/>
      <c r="AE81" s="388"/>
      <c r="AF81" s="126"/>
      <c r="AG81" s="126"/>
      <c r="AH81" s="126"/>
      <c r="AI81" s="126"/>
      <c r="AJ81" s="113"/>
      <c r="AK81" s="113"/>
      <c r="AL81" s="99"/>
      <c r="AM81" s="111"/>
      <c r="AN81" s="111"/>
      <c r="AO81" s="104"/>
      <c r="AP81" s="124"/>
      <c r="AQ81" s="239"/>
      <c r="AR81" s="239"/>
      <c r="AS81" s="113"/>
      <c r="AT81" s="104"/>
      <c r="AU81" s="208"/>
    </row>
    <row r="82" spans="1:47" s="12" customFormat="1" ht="31.5" customHeight="1">
      <c r="A82" s="100"/>
      <c r="B82" s="100"/>
      <c r="C82" s="160"/>
      <c r="D82" s="160"/>
      <c r="E82" s="160"/>
      <c r="F82" s="200"/>
      <c r="G82" s="160"/>
      <c r="H82" s="235"/>
      <c r="I82" s="235"/>
      <c r="J82" s="101"/>
      <c r="K82" s="101"/>
      <c r="L82" s="101"/>
      <c r="M82" s="101"/>
      <c r="N82" s="101"/>
      <c r="O82" s="286"/>
      <c r="P82" s="286"/>
      <c r="Q82" s="376"/>
      <c r="R82" s="101"/>
      <c r="S82" s="101"/>
      <c r="T82" s="101"/>
      <c r="U82" s="101"/>
      <c r="V82" s="286"/>
      <c r="W82" s="286"/>
      <c r="X82" s="101"/>
      <c r="Y82" s="319"/>
      <c r="Z82" s="319"/>
      <c r="AA82" s="319"/>
      <c r="AB82" s="319"/>
      <c r="AC82" s="286"/>
      <c r="AD82" s="286"/>
      <c r="AE82" s="388"/>
      <c r="AF82" s="126"/>
      <c r="AG82" s="126"/>
      <c r="AH82" s="126"/>
      <c r="AI82" s="126"/>
      <c r="AJ82" s="113"/>
      <c r="AK82" s="113"/>
      <c r="AL82" s="99"/>
      <c r="AM82" s="111"/>
      <c r="AN82" s="111"/>
      <c r="AO82" s="104"/>
      <c r="AP82" s="124"/>
      <c r="AQ82" s="239"/>
      <c r="AR82" s="239"/>
      <c r="AS82" s="113"/>
      <c r="AT82" s="104"/>
      <c r="AU82" s="208"/>
    </row>
    <row r="83" spans="1:47" s="12" customFormat="1" ht="31.5" customHeight="1">
      <c r="A83" s="100"/>
      <c r="B83" s="100"/>
      <c r="C83" s="160"/>
      <c r="D83" s="160"/>
      <c r="E83" s="160"/>
      <c r="F83" s="200"/>
      <c r="G83" s="160"/>
      <c r="H83" s="235"/>
      <c r="I83" s="235"/>
      <c r="J83" s="101"/>
      <c r="K83" s="101"/>
      <c r="L83" s="101"/>
      <c r="M83" s="101"/>
      <c r="N83" s="101"/>
      <c r="O83" s="286"/>
      <c r="P83" s="286"/>
      <c r="Q83" s="376"/>
      <c r="R83" s="101"/>
      <c r="S83" s="101"/>
      <c r="T83" s="101"/>
      <c r="U83" s="101"/>
      <c r="V83" s="286"/>
      <c r="W83" s="286"/>
      <c r="X83" s="101"/>
      <c r="Y83" s="319"/>
      <c r="Z83" s="319"/>
      <c r="AA83" s="319"/>
      <c r="AB83" s="319"/>
      <c r="AC83" s="286"/>
      <c r="AD83" s="286"/>
      <c r="AE83" s="388"/>
      <c r="AF83" s="126"/>
      <c r="AG83" s="126"/>
      <c r="AH83" s="126"/>
      <c r="AI83" s="126"/>
      <c r="AJ83" s="113"/>
      <c r="AK83" s="113"/>
      <c r="AL83" s="99"/>
      <c r="AM83" s="111"/>
      <c r="AN83" s="111"/>
      <c r="AO83" s="104"/>
      <c r="AP83" s="124"/>
      <c r="AQ83" s="239"/>
      <c r="AR83" s="239"/>
      <c r="AS83" s="113"/>
      <c r="AT83" s="104"/>
      <c r="AU83" s="208"/>
    </row>
    <row r="84" spans="1:47" s="12" customFormat="1" ht="31.5" customHeight="1">
      <c r="A84" s="100"/>
      <c r="B84" s="100"/>
      <c r="C84" s="160"/>
      <c r="D84" s="160"/>
      <c r="E84" s="160"/>
      <c r="F84" s="200"/>
      <c r="G84" s="160"/>
      <c r="H84" s="235"/>
      <c r="I84" s="235"/>
      <c r="J84" s="101"/>
      <c r="K84" s="101"/>
      <c r="L84" s="101"/>
      <c r="M84" s="101"/>
      <c r="N84" s="101"/>
      <c r="O84" s="286"/>
      <c r="P84" s="286"/>
      <c r="Q84" s="376"/>
      <c r="R84" s="101"/>
      <c r="S84" s="101"/>
      <c r="T84" s="101"/>
      <c r="U84" s="101"/>
      <c r="V84" s="286"/>
      <c r="W84" s="286"/>
      <c r="X84" s="101"/>
      <c r="Y84" s="319"/>
      <c r="Z84" s="319"/>
      <c r="AA84" s="319"/>
      <c r="AB84" s="319"/>
      <c r="AC84" s="286"/>
      <c r="AD84" s="286"/>
      <c r="AE84" s="388"/>
      <c r="AF84" s="126"/>
      <c r="AG84" s="126"/>
      <c r="AH84" s="126"/>
      <c r="AI84" s="126"/>
      <c r="AJ84" s="113"/>
      <c r="AK84" s="113"/>
      <c r="AL84" s="99"/>
      <c r="AM84" s="111"/>
      <c r="AN84" s="111"/>
      <c r="AO84" s="104"/>
      <c r="AP84" s="124"/>
      <c r="AQ84" s="239"/>
      <c r="AR84" s="239"/>
      <c r="AS84" s="113"/>
      <c r="AT84" s="104"/>
      <c r="AU84" s="208"/>
    </row>
    <row r="85" spans="1:47" s="12" customFormat="1" ht="31.5" customHeight="1">
      <c r="A85" s="100"/>
      <c r="B85" s="100"/>
      <c r="C85" s="160"/>
      <c r="D85" s="160"/>
      <c r="E85" s="160"/>
      <c r="F85" s="200"/>
      <c r="G85" s="160"/>
      <c r="H85" s="235"/>
      <c r="I85" s="235"/>
      <c r="J85" s="101"/>
      <c r="K85" s="101"/>
      <c r="L85" s="101"/>
      <c r="M85" s="101"/>
      <c r="N85" s="101"/>
      <c r="O85" s="286"/>
      <c r="P85" s="286"/>
      <c r="Q85" s="376"/>
      <c r="R85" s="101"/>
      <c r="S85" s="101"/>
      <c r="T85" s="101"/>
      <c r="U85" s="101"/>
      <c r="V85" s="286"/>
      <c r="W85" s="286"/>
      <c r="X85" s="101"/>
      <c r="Y85" s="319"/>
      <c r="Z85" s="319"/>
      <c r="AA85" s="319"/>
      <c r="AB85" s="319"/>
      <c r="AC85" s="286"/>
      <c r="AD85" s="286"/>
      <c r="AE85" s="388"/>
      <c r="AF85" s="126"/>
      <c r="AG85" s="126"/>
      <c r="AH85" s="126"/>
      <c r="AI85" s="126"/>
      <c r="AJ85" s="113"/>
      <c r="AK85" s="113"/>
      <c r="AL85" s="99"/>
      <c r="AM85" s="111"/>
      <c r="AN85" s="111"/>
      <c r="AO85" s="104"/>
      <c r="AP85" s="124"/>
      <c r="AQ85" s="239"/>
      <c r="AR85" s="239"/>
      <c r="AS85" s="113"/>
      <c r="AT85" s="104"/>
      <c r="AU85" s="208"/>
    </row>
    <row r="86" spans="1:47" s="12" customFormat="1" ht="31.5" customHeight="1">
      <c r="A86" s="100"/>
      <c r="B86" s="100"/>
      <c r="C86" s="160"/>
      <c r="D86" s="160"/>
      <c r="E86" s="160"/>
      <c r="F86" s="200"/>
      <c r="G86" s="160"/>
      <c r="H86" s="235"/>
      <c r="I86" s="235"/>
      <c r="J86" s="101"/>
      <c r="K86" s="101"/>
      <c r="L86" s="101"/>
      <c r="M86" s="101"/>
      <c r="N86" s="101"/>
      <c r="O86" s="286"/>
      <c r="P86" s="286"/>
      <c r="Q86" s="376"/>
      <c r="R86" s="101"/>
      <c r="S86" s="101"/>
      <c r="T86" s="101"/>
      <c r="U86" s="101"/>
      <c r="V86" s="286"/>
      <c r="W86" s="286"/>
      <c r="X86" s="101"/>
      <c r="Y86" s="319"/>
      <c r="Z86" s="319"/>
      <c r="AA86" s="319"/>
      <c r="AB86" s="319"/>
      <c r="AC86" s="286"/>
      <c r="AD86" s="286"/>
      <c r="AE86" s="388"/>
      <c r="AF86" s="126"/>
      <c r="AG86" s="126"/>
      <c r="AH86" s="126"/>
      <c r="AI86" s="126"/>
      <c r="AJ86" s="113"/>
      <c r="AK86" s="113"/>
      <c r="AL86" s="99"/>
      <c r="AM86" s="111"/>
      <c r="AN86" s="111"/>
      <c r="AO86" s="104"/>
      <c r="AP86" s="124"/>
      <c r="AQ86" s="239"/>
      <c r="AR86" s="239"/>
      <c r="AS86" s="113"/>
      <c r="AT86" s="104"/>
      <c r="AU86" s="208"/>
    </row>
    <row r="87" spans="1:47" s="12" customFormat="1" ht="31.5" customHeight="1">
      <c r="A87" s="100"/>
      <c r="B87" s="100"/>
      <c r="C87" s="160"/>
      <c r="D87" s="160"/>
      <c r="E87" s="160"/>
      <c r="F87" s="200"/>
      <c r="G87" s="160"/>
      <c r="H87" s="235"/>
      <c r="I87" s="235"/>
      <c r="J87" s="101"/>
      <c r="K87" s="101"/>
      <c r="L87" s="101"/>
      <c r="M87" s="101"/>
      <c r="N87" s="101"/>
      <c r="O87" s="286"/>
      <c r="P87" s="286"/>
      <c r="Q87" s="376"/>
      <c r="R87" s="101"/>
      <c r="S87" s="101"/>
      <c r="T87" s="101"/>
      <c r="U87" s="101"/>
      <c r="V87" s="286"/>
      <c r="W87" s="286"/>
      <c r="X87" s="101"/>
      <c r="Y87" s="319"/>
      <c r="Z87" s="319"/>
      <c r="AA87" s="319"/>
      <c r="AB87" s="319"/>
      <c r="AC87" s="286"/>
      <c r="AD87" s="286"/>
      <c r="AE87" s="388"/>
      <c r="AF87" s="126"/>
      <c r="AG87" s="126"/>
      <c r="AH87" s="126"/>
      <c r="AI87" s="126"/>
      <c r="AJ87" s="113"/>
      <c r="AK87" s="113"/>
      <c r="AL87" s="99"/>
      <c r="AM87" s="111"/>
      <c r="AN87" s="111"/>
      <c r="AO87" s="104"/>
      <c r="AP87" s="124"/>
      <c r="AQ87" s="239"/>
      <c r="AR87" s="239"/>
      <c r="AS87" s="113"/>
      <c r="AT87" s="104"/>
      <c r="AU87" s="208"/>
    </row>
    <row r="88" spans="1:47" s="12" customFormat="1" ht="31.5" customHeight="1">
      <c r="A88" s="100"/>
      <c r="B88" s="100"/>
      <c r="C88" s="160"/>
      <c r="D88" s="160"/>
      <c r="E88" s="160"/>
      <c r="F88" s="200"/>
      <c r="G88" s="160"/>
      <c r="H88" s="235"/>
      <c r="I88" s="235"/>
      <c r="J88" s="101"/>
      <c r="K88" s="101"/>
      <c r="L88" s="101"/>
      <c r="M88" s="101"/>
      <c r="N88" s="101"/>
      <c r="O88" s="286"/>
      <c r="P88" s="286"/>
      <c r="Q88" s="376"/>
      <c r="R88" s="101"/>
      <c r="S88" s="101"/>
      <c r="T88" s="101"/>
      <c r="U88" s="101"/>
      <c r="V88" s="286"/>
      <c r="W88" s="286"/>
      <c r="X88" s="101"/>
      <c r="Y88" s="319"/>
      <c r="Z88" s="319"/>
      <c r="AA88" s="319"/>
      <c r="AB88" s="319"/>
      <c r="AC88" s="286"/>
      <c r="AD88" s="286"/>
      <c r="AE88" s="388"/>
      <c r="AF88" s="126"/>
      <c r="AG88" s="126"/>
      <c r="AH88" s="126"/>
      <c r="AI88" s="126"/>
      <c r="AJ88" s="113"/>
      <c r="AK88" s="113"/>
      <c r="AL88" s="99"/>
      <c r="AM88" s="111"/>
      <c r="AN88" s="111"/>
      <c r="AO88" s="104"/>
      <c r="AP88" s="124"/>
      <c r="AQ88" s="239"/>
      <c r="AR88" s="239"/>
      <c r="AS88" s="113"/>
      <c r="AT88" s="104"/>
      <c r="AU88" s="208"/>
    </row>
    <row r="89" spans="1:47" s="12" customFormat="1" ht="31.5" customHeight="1">
      <c r="A89" s="100"/>
      <c r="B89" s="100"/>
      <c r="C89" s="160"/>
      <c r="D89" s="160"/>
      <c r="E89" s="160"/>
      <c r="F89" s="200"/>
      <c r="G89" s="160"/>
      <c r="H89" s="235"/>
      <c r="I89" s="235"/>
      <c r="J89" s="101"/>
      <c r="K89" s="101"/>
      <c r="L89" s="101"/>
      <c r="M89" s="101"/>
      <c r="N89" s="101"/>
      <c r="O89" s="286"/>
      <c r="P89" s="286"/>
      <c r="Q89" s="376"/>
      <c r="R89" s="101"/>
      <c r="S89" s="101"/>
      <c r="T89" s="101"/>
      <c r="U89" s="101"/>
      <c r="V89" s="286"/>
      <c r="W89" s="286"/>
      <c r="X89" s="101"/>
      <c r="Y89" s="319"/>
      <c r="Z89" s="319"/>
      <c r="AA89" s="319"/>
      <c r="AB89" s="319"/>
      <c r="AC89" s="286"/>
      <c r="AD89" s="286"/>
      <c r="AE89" s="388"/>
      <c r="AF89" s="126"/>
      <c r="AG89" s="126"/>
      <c r="AH89" s="126"/>
      <c r="AI89" s="126"/>
      <c r="AJ89" s="113"/>
      <c r="AK89" s="113"/>
      <c r="AL89" s="99"/>
      <c r="AM89" s="111"/>
      <c r="AN89" s="111"/>
      <c r="AO89" s="104"/>
      <c r="AP89" s="124"/>
      <c r="AQ89" s="239"/>
      <c r="AR89" s="239"/>
      <c r="AS89" s="113"/>
      <c r="AT89" s="104"/>
      <c r="AU89" s="208"/>
    </row>
    <row r="90" spans="1:47" s="12" customFormat="1" ht="31.5" customHeight="1">
      <c r="A90" s="100"/>
      <c r="B90" s="100"/>
      <c r="C90" s="160"/>
      <c r="D90" s="160"/>
      <c r="E90" s="160"/>
      <c r="F90" s="200"/>
      <c r="G90" s="160"/>
      <c r="H90" s="235"/>
      <c r="I90" s="235"/>
      <c r="J90" s="101"/>
      <c r="K90" s="101"/>
      <c r="L90" s="101"/>
      <c r="M90" s="101"/>
      <c r="N90" s="101"/>
      <c r="O90" s="286"/>
      <c r="P90" s="286"/>
      <c r="Q90" s="376"/>
      <c r="R90" s="101"/>
      <c r="S90" s="101"/>
      <c r="T90" s="101"/>
      <c r="U90" s="101"/>
      <c r="V90" s="286"/>
      <c r="W90" s="286"/>
      <c r="X90" s="101"/>
      <c r="Y90" s="319"/>
      <c r="Z90" s="319"/>
      <c r="AA90" s="319"/>
      <c r="AB90" s="319"/>
      <c r="AC90" s="286"/>
      <c r="AD90" s="286"/>
      <c r="AE90" s="388"/>
      <c r="AF90" s="126"/>
      <c r="AG90" s="126"/>
      <c r="AH90" s="126"/>
      <c r="AI90" s="126"/>
      <c r="AJ90" s="113"/>
      <c r="AK90" s="113"/>
      <c r="AL90" s="99"/>
      <c r="AM90" s="111"/>
      <c r="AN90" s="111"/>
      <c r="AO90" s="104"/>
      <c r="AP90" s="124"/>
      <c r="AQ90" s="239"/>
      <c r="AR90" s="239"/>
      <c r="AS90" s="113"/>
      <c r="AT90" s="104"/>
      <c r="AU90" s="208"/>
    </row>
    <row r="91" spans="1:47" s="12" customFormat="1" ht="31.5" customHeight="1">
      <c r="A91" s="100"/>
      <c r="B91" s="100"/>
      <c r="C91" s="160"/>
      <c r="D91" s="160"/>
      <c r="E91" s="160"/>
      <c r="F91" s="200"/>
      <c r="G91" s="160"/>
      <c r="H91" s="235"/>
      <c r="I91" s="235"/>
      <c r="J91" s="101"/>
      <c r="K91" s="101"/>
      <c r="L91" s="101"/>
      <c r="M91" s="101"/>
      <c r="N91" s="101"/>
      <c r="O91" s="286"/>
      <c r="P91" s="286"/>
      <c r="Q91" s="376"/>
      <c r="R91" s="101"/>
      <c r="S91" s="101"/>
      <c r="T91" s="101"/>
      <c r="U91" s="101"/>
      <c r="V91" s="286"/>
      <c r="W91" s="286"/>
      <c r="X91" s="101"/>
      <c r="Y91" s="319"/>
      <c r="Z91" s="319"/>
      <c r="AA91" s="319"/>
      <c r="AB91" s="319"/>
      <c r="AC91" s="286"/>
      <c r="AD91" s="286"/>
      <c r="AE91" s="388"/>
      <c r="AF91" s="126"/>
      <c r="AG91" s="126"/>
      <c r="AH91" s="126"/>
      <c r="AI91" s="126"/>
      <c r="AJ91" s="113"/>
      <c r="AK91" s="113"/>
      <c r="AL91" s="99"/>
      <c r="AM91" s="111"/>
      <c r="AN91" s="111"/>
      <c r="AO91" s="104"/>
      <c r="AP91" s="124"/>
      <c r="AQ91" s="239"/>
      <c r="AR91" s="239"/>
      <c r="AS91" s="113"/>
      <c r="AT91" s="104"/>
      <c r="AU91" s="208"/>
    </row>
    <row r="92" spans="1:47" s="12" customFormat="1" ht="31.5" customHeight="1">
      <c r="A92" s="100"/>
      <c r="B92" s="100"/>
      <c r="C92" s="160"/>
      <c r="D92" s="160"/>
      <c r="E92" s="160"/>
      <c r="F92" s="200"/>
      <c r="G92" s="160"/>
      <c r="H92" s="235"/>
      <c r="I92" s="235"/>
      <c r="J92" s="101"/>
      <c r="K92" s="101"/>
      <c r="L92" s="101"/>
      <c r="M92" s="101"/>
      <c r="N92" s="101"/>
      <c r="O92" s="286"/>
      <c r="P92" s="286"/>
      <c r="Q92" s="376"/>
      <c r="R92" s="101"/>
      <c r="S92" s="101"/>
      <c r="T92" s="101"/>
      <c r="U92" s="101"/>
      <c r="V92" s="286"/>
      <c r="W92" s="286"/>
      <c r="X92" s="101"/>
      <c r="Y92" s="319"/>
      <c r="Z92" s="319"/>
      <c r="AA92" s="319"/>
      <c r="AB92" s="319"/>
      <c r="AC92" s="286"/>
      <c r="AD92" s="286"/>
      <c r="AE92" s="388"/>
      <c r="AF92" s="126"/>
      <c r="AG92" s="126"/>
      <c r="AH92" s="126"/>
      <c r="AI92" s="126"/>
      <c r="AJ92" s="113"/>
      <c r="AK92" s="113"/>
      <c r="AL92" s="99"/>
      <c r="AM92" s="111"/>
      <c r="AN92" s="111"/>
      <c r="AO92" s="104"/>
      <c r="AP92" s="124"/>
      <c r="AQ92" s="239"/>
      <c r="AR92" s="239"/>
      <c r="AS92" s="113"/>
      <c r="AT92" s="104"/>
      <c r="AU92" s="208"/>
    </row>
    <row r="93" spans="1:47" s="12" customFormat="1" ht="31.5" customHeight="1">
      <c r="A93" s="100"/>
      <c r="B93" s="100"/>
      <c r="C93" s="160"/>
      <c r="D93" s="160"/>
      <c r="E93" s="160"/>
      <c r="F93" s="200"/>
      <c r="G93" s="160"/>
      <c r="H93" s="235"/>
      <c r="I93" s="235"/>
      <c r="J93" s="101"/>
      <c r="K93" s="101"/>
      <c r="L93" s="101"/>
      <c r="M93" s="101"/>
      <c r="N93" s="101"/>
      <c r="O93" s="286"/>
      <c r="P93" s="286"/>
      <c r="Q93" s="376"/>
      <c r="R93" s="101"/>
      <c r="S93" s="101"/>
      <c r="T93" s="101"/>
      <c r="U93" s="101"/>
      <c r="V93" s="286"/>
      <c r="W93" s="286"/>
      <c r="X93" s="101"/>
      <c r="Y93" s="319"/>
      <c r="Z93" s="319"/>
      <c r="AA93" s="319"/>
      <c r="AB93" s="319"/>
      <c r="AC93" s="286"/>
      <c r="AD93" s="286"/>
      <c r="AE93" s="388"/>
      <c r="AF93" s="126"/>
      <c r="AG93" s="126"/>
      <c r="AH93" s="126"/>
      <c r="AI93" s="126"/>
      <c r="AJ93" s="113"/>
      <c r="AK93" s="113"/>
      <c r="AL93" s="99"/>
      <c r="AM93" s="111"/>
      <c r="AN93" s="111"/>
      <c r="AO93" s="104"/>
      <c r="AP93" s="124"/>
      <c r="AQ93" s="239"/>
      <c r="AR93" s="239"/>
      <c r="AS93" s="113"/>
      <c r="AT93" s="104"/>
      <c r="AU93" s="208"/>
    </row>
    <row r="94" spans="1:47" s="13" customFormat="1" ht="31.5" customHeight="1">
      <c r="A94" s="100"/>
      <c r="B94" s="100"/>
      <c r="C94" s="160"/>
      <c r="D94" s="160"/>
      <c r="E94" s="160"/>
      <c r="F94" s="200"/>
      <c r="G94" s="160"/>
      <c r="H94" s="235"/>
      <c r="I94" s="235"/>
      <c r="J94" s="101"/>
      <c r="K94" s="101"/>
      <c r="L94" s="101"/>
      <c r="M94" s="101"/>
      <c r="N94" s="101"/>
      <c r="O94" s="286"/>
      <c r="P94" s="286"/>
      <c r="Q94" s="375"/>
      <c r="R94" s="101"/>
      <c r="S94" s="101"/>
      <c r="T94" s="101"/>
      <c r="U94" s="101"/>
      <c r="V94" s="286"/>
      <c r="W94" s="286"/>
      <c r="X94" s="101"/>
      <c r="Y94" s="319"/>
      <c r="Z94" s="319"/>
      <c r="AA94" s="319"/>
      <c r="AB94" s="319"/>
      <c r="AC94" s="286"/>
      <c r="AD94" s="286"/>
      <c r="AE94" s="388"/>
      <c r="AF94" s="126"/>
      <c r="AG94" s="126"/>
      <c r="AH94" s="126"/>
      <c r="AI94" s="126"/>
      <c r="AJ94" s="113"/>
      <c r="AK94" s="113"/>
      <c r="AL94" s="99">
        <f t="shared" si="13"/>
        <v>0</v>
      </c>
      <c r="AM94" s="111">
        <f t="shared" si="14"/>
        <v>0</v>
      </c>
      <c r="AN94" s="111">
        <f t="shared" si="15"/>
        <v>0</v>
      </c>
      <c r="AO94" s="104">
        <f t="shared" si="16"/>
        <v>0</v>
      </c>
      <c r="AP94" s="124"/>
      <c r="AQ94" s="239">
        <f t="shared" si="17"/>
      </c>
      <c r="AR94" s="239">
        <f t="shared" si="18"/>
      </c>
      <c r="AS94" s="113">
        <f>IF(ISNA(VLOOKUP(AQ94,'Janurary 2022'!$A$5:$AU$108,46,FALSE)),0,VLOOKUP(AQ94,'Janurary 2022'!$A$5:$AU$108,46,FALSE))</f>
        <v>0</v>
      </c>
      <c r="AT94" s="104">
        <f t="shared" si="19"/>
        <v>0</v>
      </c>
      <c r="AU94" s="208"/>
    </row>
    <row r="95" spans="1:47" s="12" customFormat="1" ht="31.5" customHeight="1">
      <c r="A95" s="100"/>
      <c r="B95" s="100"/>
      <c r="C95" s="160"/>
      <c r="D95" s="160"/>
      <c r="E95" s="160"/>
      <c r="F95" s="200"/>
      <c r="G95" s="160"/>
      <c r="H95" s="235"/>
      <c r="I95" s="235"/>
      <c r="J95" s="101"/>
      <c r="K95" s="101"/>
      <c r="L95" s="101"/>
      <c r="M95" s="101"/>
      <c r="N95" s="101"/>
      <c r="O95" s="286"/>
      <c r="P95" s="286"/>
      <c r="Q95" s="376"/>
      <c r="R95" s="101"/>
      <c r="S95" s="101"/>
      <c r="T95" s="101"/>
      <c r="U95" s="101"/>
      <c r="V95" s="286"/>
      <c r="W95" s="286"/>
      <c r="X95" s="101"/>
      <c r="Y95" s="319"/>
      <c r="Z95" s="319"/>
      <c r="AA95" s="319"/>
      <c r="AB95" s="319"/>
      <c r="AC95" s="286"/>
      <c r="AD95" s="286"/>
      <c r="AE95" s="388"/>
      <c r="AF95" s="126"/>
      <c r="AG95" s="126"/>
      <c r="AH95" s="126"/>
      <c r="AI95" s="126"/>
      <c r="AJ95" s="113"/>
      <c r="AK95" s="113"/>
      <c r="AL95" s="99">
        <f t="shared" si="13"/>
        <v>0</v>
      </c>
      <c r="AM95" s="111">
        <f t="shared" si="14"/>
        <v>0</v>
      </c>
      <c r="AN95" s="111">
        <f t="shared" si="15"/>
        <v>0</v>
      </c>
      <c r="AO95" s="104">
        <f t="shared" si="16"/>
        <v>0</v>
      </c>
      <c r="AP95" s="124"/>
      <c r="AQ95" s="239">
        <f t="shared" si="17"/>
      </c>
      <c r="AR95" s="239">
        <f t="shared" si="18"/>
      </c>
      <c r="AS95" s="113">
        <f>IF(ISNA(VLOOKUP(AQ95,'Janurary 2022'!$A$5:$AU$108,46,FALSE)),0,VLOOKUP(AQ95,'Janurary 2022'!$A$5:$AU$108,46,FALSE))</f>
        <v>0</v>
      </c>
      <c r="AT95" s="104">
        <f t="shared" si="19"/>
        <v>0</v>
      </c>
      <c r="AU95" s="208"/>
    </row>
    <row r="96" spans="1:47" s="13" customFormat="1" ht="31.5" customHeight="1">
      <c r="A96" s="100"/>
      <c r="B96" s="100"/>
      <c r="C96" s="160"/>
      <c r="D96" s="160"/>
      <c r="E96" s="160"/>
      <c r="F96" s="200"/>
      <c r="G96" s="160"/>
      <c r="H96" s="235"/>
      <c r="I96" s="235"/>
      <c r="J96" s="101"/>
      <c r="K96" s="101"/>
      <c r="L96" s="101"/>
      <c r="M96" s="101"/>
      <c r="N96" s="101"/>
      <c r="O96" s="286"/>
      <c r="P96" s="286"/>
      <c r="Q96" s="375"/>
      <c r="R96" s="101"/>
      <c r="S96" s="101"/>
      <c r="T96" s="101"/>
      <c r="U96" s="101"/>
      <c r="V96" s="286"/>
      <c r="W96" s="286"/>
      <c r="X96" s="101"/>
      <c r="Y96" s="319"/>
      <c r="Z96" s="319"/>
      <c r="AA96" s="319"/>
      <c r="AB96" s="319"/>
      <c r="AC96" s="286"/>
      <c r="AD96" s="286"/>
      <c r="AE96" s="388"/>
      <c r="AF96" s="126"/>
      <c r="AG96" s="126"/>
      <c r="AH96" s="126"/>
      <c r="AI96" s="126"/>
      <c r="AJ96" s="113"/>
      <c r="AK96" s="113"/>
      <c r="AL96" s="99">
        <f t="shared" si="13"/>
        <v>0</v>
      </c>
      <c r="AM96" s="111">
        <f t="shared" si="14"/>
        <v>0</v>
      </c>
      <c r="AN96" s="111">
        <f t="shared" si="15"/>
        <v>0</v>
      </c>
      <c r="AO96" s="104">
        <f t="shared" si="16"/>
        <v>0</v>
      </c>
      <c r="AP96" s="124"/>
      <c r="AQ96" s="239">
        <f t="shared" si="17"/>
      </c>
      <c r="AR96" s="239">
        <f t="shared" si="18"/>
      </c>
      <c r="AS96" s="113">
        <f>IF(ISNA(VLOOKUP(AQ96,'Janurary 2022'!$A$5:$AU$108,46,FALSE)),0,VLOOKUP(AQ96,'Janurary 2022'!$A$5:$AU$108,46,FALSE))</f>
        <v>0</v>
      </c>
      <c r="AT96" s="104">
        <f t="shared" si="19"/>
        <v>0</v>
      </c>
      <c r="AU96" s="208"/>
    </row>
    <row r="97" spans="1:47" s="12" customFormat="1" ht="33" customHeight="1">
      <c r="A97" s="100"/>
      <c r="B97" s="100"/>
      <c r="C97" s="160"/>
      <c r="D97" s="160"/>
      <c r="E97" s="160"/>
      <c r="F97" s="200"/>
      <c r="G97" s="160"/>
      <c r="H97" s="235"/>
      <c r="I97" s="235"/>
      <c r="J97" s="101"/>
      <c r="K97" s="101"/>
      <c r="L97" s="101"/>
      <c r="M97" s="101"/>
      <c r="N97" s="101"/>
      <c r="O97" s="286"/>
      <c r="P97" s="286"/>
      <c r="Q97" s="376"/>
      <c r="R97" s="101"/>
      <c r="S97" s="101"/>
      <c r="T97" s="101"/>
      <c r="U97" s="101"/>
      <c r="V97" s="286"/>
      <c r="W97" s="286"/>
      <c r="X97" s="101"/>
      <c r="Y97" s="319"/>
      <c r="Z97" s="319"/>
      <c r="AA97" s="319"/>
      <c r="AB97" s="319"/>
      <c r="AC97" s="286"/>
      <c r="AD97" s="286"/>
      <c r="AE97" s="388"/>
      <c r="AF97" s="126"/>
      <c r="AG97" s="126"/>
      <c r="AH97" s="126"/>
      <c r="AI97" s="126"/>
      <c r="AJ97" s="113"/>
      <c r="AK97" s="113"/>
      <c r="AL97" s="99">
        <f t="shared" si="13"/>
        <v>0</v>
      </c>
      <c r="AM97" s="111">
        <f t="shared" si="14"/>
        <v>0</v>
      </c>
      <c r="AN97" s="111">
        <f t="shared" si="15"/>
        <v>0</v>
      </c>
      <c r="AO97" s="104">
        <f t="shared" si="16"/>
        <v>0</v>
      </c>
      <c r="AP97" s="124"/>
      <c r="AQ97" s="239">
        <f t="shared" si="17"/>
      </c>
      <c r="AR97" s="239">
        <f t="shared" si="18"/>
      </c>
      <c r="AS97" s="113">
        <f>IF(ISNA(VLOOKUP(AQ97,'Janurary 2022'!$A$5:$AU$108,46,FALSE)),0,VLOOKUP(AQ97,'Janurary 2022'!$A$5:$AU$108,46,FALSE))</f>
        <v>0</v>
      </c>
      <c r="AT97" s="104">
        <f t="shared" si="19"/>
        <v>0</v>
      </c>
      <c r="AU97" s="208"/>
    </row>
    <row r="98" spans="1:47" s="13" customFormat="1" ht="31.5" customHeight="1">
      <c r="A98" s="100"/>
      <c r="B98" s="100"/>
      <c r="C98" s="160"/>
      <c r="D98" s="160"/>
      <c r="E98" s="160"/>
      <c r="F98" s="200"/>
      <c r="G98" s="160"/>
      <c r="H98" s="235"/>
      <c r="I98" s="235"/>
      <c r="J98" s="101"/>
      <c r="K98" s="101"/>
      <c r="L98" s="101"/>
      <c r="M98" s="101"/>
      <c r="N98" s="101"/>
      <c r="O98" s="286"/>
      <c r="P98" s="286"/>
      <c r="Q98" s="375"/>
      <c r="R98" s="101"/>
      <c r="S98" s="101"/>
      <c r="T98" s="101"/>
      <c r="U98" s="101"/>
      <c r="V98" s="286"/>
      <c r="W98" s="286"/>
      <c r="X98" s="101"/>
      <c r="Y98" s="319"/>
      <c r="Z98" s="319"/>
      <c r="AA98" s="319"/>
      <c r="AB98" s="319"/>
      <c r="AC98" s="286"/>
      <c r="AD98" s="286"/>
      <c r="AE98" s="388"/>
      <c r="AF98" s="126"/>
      <c r="AG98" s="126"/>
      <c r="AH98" s="126"/>
      <c r="AI98" s="126"/>
      <c r="AJ98" s="113"/>
      <c r="AK98" s="113"/>
      <c r="AL98" s="99">
        <f t="shared" si="13"/>
        <v>0</v>
      </c>
      <c r="AM98" s="111">
        <f t="shared" si="14"/>
        <v>0</v>
      </c>
      <c r="AN98" s="111">
        <f t="shared" si="15"/>
        <v>0</v>
      </c>
      <c r="AO98" s="104">
        <f t="shared" si="16"/>
        <v>0</v>
      </c>
      <c r="AP98" s="124"/>
      <c r="AQ98" s="239">
        <f t="shared" si="17"/>
      </c>
      <c r="AR98" s="239">
        <f t="shared" si="18"/>
      </c>
      <c r="AS98" s="113">
        <f>IF(ISNA(VLOOKUP(AQ98,'Janurary 2022'!$A$5:$AU$108,46,FALSE)),0,VLOOKUP(AQ98,'Janurary 2022'!$A$5:$AU$108,46,FALSE))</f>
        <v>0</v>
      </c>
      <c r="AT98" s="104">
        <f t="shared" si="19"/>
        <v>0</v>
      </c>
      <c r="AU98" s="208"/>
    </row>
    <row r="99" spans="1:47" s="12" customFormat="1" ht="31.5" customHeight="1">
      <c r="A99" s="100"/>
      <c r="B99" s="100"/>
      <c r="C99" s="160"/>
      <c r="D99" s="160"/>
      <c r="E99" s="160"/>
      <c r="F99" s="200"/>
      <c r="G99" s="160"/>
      <c r="H99" s="235"/>
      <c r="I99" s="235"/>
      <c r="J99" s="101"/>
      <c r="K99" s="101"/>
      <c r="L99" s="101"/>
      <c r="M99" s="101"/>
      <c r="N99" s="101"/>
      <c r="O99" s="286"/>
      <c r="P99" s="286"/>
      <c r="Q99" s="376"/>
      <c r="R99" s="101"/>
      <c r="S99" s="101"/>
      <c r="T99" s="101"/>
      <c r="U99" s="101"/>
      <c r="V99" s="286"/>
      <c r="W99" s="286"/>
      <c r="X99" s="101"/>
      <c r="Y99" s="319"/>
      <c r="Z99" s="319"/>
      <c r="AA99" s="319"/>
      <c r="AB99" s="319"/>
      <c r="AC99" s="286"/>
      <c r="AD99" s="286"/>
      <c r="AE99" s="388"/>
      <c r="AF99" s="126"/>
      <c r="AG99" s="126"/>
      <c r="AH99" s="126"/>
      <c r="AI99" s="126"/>
      <c r="AJ99" s="113"/>
      <c r="AK99" s="113"/>
      <c r="AL99" s="99">
        <f t="shared" si="13"/>
        <v>0</v>
      </c>
      <c r="AM99" s="111">
        <f t="shared" si="14"/>
        <v>0</v>
      </c>
      <c r="AN99" s="111">
        <f t="shared" si="15"/>
        <v>0</v>
      </c>
      <c r="AO99" s="104">
        <f t="shared" si="16"/>
        <v>0</v>
      </c>
      <c r="AP99" s="124"/>
      <c r="AQ99" s="239">
        <f t="shared" si="17"/>
      </c>
      <c r="AR99" s="239">
        <f t="shared" si="18"/>
      </c>
      <c r="AS99" s="113">
        <f>IF(ISNA(VLOOKUP(AQ99,'Janurary 2022'!$A$5:$AU$108,46,FALSE)),0,VLOOKUP(AQ99,'Janurary 2022'!$A$5:$AU$108,46,FALSE))</f>
        <v>0</v>
      </c>
      <c r="AT99" s="104">
        <f t="shared" si="19"/>
        <v>0</v>
      </c>
      <c r="AU99" s="208"/>
    </row>
    <row r="100" spans="1:47" s="13" customFormat="1" ht="31.5" customHeight="1">
      <c r="A100" s="100"/>
      <c r="B100" s="100"/>
      <c r="C100" s="160"/>
      <c r="D100" s="160"/>
      <c r="E100" s="160"/>
      <c r="F100" s="200"/>
      <c r="G100" s="160"/>
      <c r="H100" s="235"/>
      <c r="I100" s="235"/>
      <c r="J100" s="101"/>
      <c r="K100" s="101"/>
      <c r="L100" s="101"/>
      <c r="M100" s="101"/>
      <c r="N100" s="101"/>
      <c r="O100" s="286"/>
      <c r="P100" s="286"/>
      <c r="Q100" s="375"/>
      <c r="R100" s="101"/>
      <c r="S100" s="101"/>
      <c r="T100" s="101"/>
      <c r="U100" s="101"/>
      <c r="V100" s="286"/>
      <c r="W100" s="286"/>
      <c r="X100" s="101"/>
      <c r="Y100" s="319"/>
      <c r="Z100" s="319"/>
      <c r="AA100" s="319"/>
      <c r="AB100" s="319"/>
      <c r="AC100" s="286"/>
      <c r="AD100" s="286"/>
      <c r="AE100" s="388"/>
      <c r="AF100" s="126"/>
      <c r="AG100" s="126"/>
      <c r="AH100" s="126"/>
      <c r="AI100" s="126"/>
      <c r="AJ100" s="113"/>
      <c r="AK100" s="113"/>
      <c r="AL100" s="99">
        <f t="shared" si="13"/>
        <v>0</v>
      </c>
      <c r="AM100" s="111">
        <f t="shared" si="14"/>
        <v>0</v>
      </c>
      <c r="AN100" s="111">
        <f t="shared" si="15"/>
        <v>0</v>
      </c>
      <c r="AO100" s="104">
        <f t="shared" si="16"/>
        <v>0</v>
      </c>
      <c r="AP100" s="124"/>
      <c r="AQ100" s="239">
        <f t="shared" si="17"/>
      </c>
      <c r="AR100" s="239">
        <f t="shared" si="18"/>
      </c>
      <c r="AS100" s="113">
        <f>IF(ISNA(VLOOKUP(AQ100,'Janurary 2022'!$A$5:$AU$108,46,FALSE)),0,VLOOKUP(AQ100,'Janurary 2022'!$A$5:$AU$108,46,FALSE))</f>
        <v>0</v>
      </c>
      <c r="AT100" s="104">
        <f t="shared" si="19"/>
        <v>0</v>
      </c>
      <c r="AU100" s="208"/>
    </row>
    <row r="101" spans="1:47" s="13" customFormat="1" ht="31.5" customHeight="1">
      <c r="A101" s="100"/>
      <c r="B101" s="100"/>
      <c r="C101" s="160"/>
      <c r="D101" s="160"/>
      <c r="E101" s="160"/>
      <c r="F101" s="200"/>
      <c r="G101" s="160"/>
      <c r="H101" s="235"/>
      <c r="I101" s="235"/>
      <c r="J101" s="101"/>
      <c r="K101" s="101"/>
      <c r="L101" s="101"/>
      <c r="M101" s="101"/>
      <c r="N101" s="101"/>
      <c r="O101" s="286"/>
      <c r="P101" s="286"/>
      <c r="Q101" s="376"/>
      <c r="R101" s="101"/>
      <c r="S101" s="101"/>
      <c r="T101" s="101"/>
      <c r="U101" s="101"/>
      <c r="V101" s="286"/>
      <c r="W101" s="286"/>
      <c r="X101" s="101"/>
      <c r="Y101" s="319"/>
      <c r="Z101" s="319"/>
      <c r="AA101" s="319"/>
      <c r="AB101" s="319"/>
      <c r="AC101" s="286"/>
      <c r="AD101" s="286"/>
      <c r="AE101" s="388"/>
      <c r="AF101" s="126"/>
      <c r="AG101" s="126"/>
      <c r="AH101" s="126"/>
      <c r="AI101" s="126"/>
      <c r="AJ101" s="113"/>
      <c r="AK101" s="113"/>
      <c r="AL101" s="114">
        <f t="shared" si="13"/>
        <v>0</v>
      </c>
      <c r="AM101" s="104">
        <f t="shared" si="14"/>
        <v>0</v>
      </c>
      <c r="AN101" s="104">
        <f t="shared" si="15"/>
        <v>0</v>
      </c>
      <c r="AO101" s="104">
        <f t="shared" si="16"/>
        <v>0</v>
      </c>
      <c r="AP101" s="124"/>
      <c r="AQ101" s="239">
        <f t="shared" si="17"/>
      </c>
      <c r="AR101" s="239">
        <f t="shared" si="18"/>
      </c>
      <c r="AS101" s="113">
        <f>IF(ISNA(VLOOKUP(AQ101,'Janurary 2022'!$A$5:$AU$108,46,FALSE)),0,VLOOKUP(AQ101,'Janurary 2022'!$A$5:$AU$108,46,FALSE))</f>
        <v>0</v>
      </c>
      <c r="AT101" s="104">
        <f t="shared" si="19"/>
        <v>0</v>
      </c>
      <c r="AU101" s="208"/>
    </row>
    <row r="102" spans="1:47" s="13" customFormat="1" ht="31.5" customHeight="1">
      <c r="A102" s="100"/>
      <c r="B102" s="100"/>
      <c r="C102" s="160"/>
      <c r="D102" s="160"/>
      <c r="E102" s="160"/>
      <c r="F102" s="200"/>
      <c r="G102" s="160"/>
      <c r="H102" s="235"/>
      <c r="I102" s="235"/>
      <c r="J102" s="101"/>
      <c r="K102" s="101"/>
      <c r="L102" s="101"/>
      <c r="M102" s="101"/>
      <c r="N102" s="101"/>
      <c r="O102" s="286"/>
      <c r="P102" s="286"/>
      <c r="Q102" s="375"/>
      <c r="R102" s="101"/>
      <c r="S102" s="101"/>
      <c r="T102" s="101"/>
      <c r="U102" s="101"/>
      <c r="V102" s="286"/>
      <c r="W102" s="286"/>
      <c r="X102" s="101"/>
      <c r="Y102" s="319"/>
      <c r="Z102" s="319"/>
      <c r="AA102" s="319"/>
      <c r="AB102" s="319"/>
      <c r="AC102" s="286"/>
      <c r="AD102" s="286"/>
      <c r="AE102" s="388"/>
      <c r="AF102" s="126"/>
      <c r="AG102" s="126"/>
      <c r="AH102" s="126"/>
      <c r="AI102" s="126"/>
      <c r="AJ102" s="113"/>
      <c r="AK102" s="113"/>
      <c r="AL102" s="114">
        <f aca="true" t="shared" si="20" ref="AL102:AL108">COUNTIF(C102:AJ102,"x")</f>
        <v>0</v>
      </c>
      <c r="AM102" s="104">
        <f t="shared" si="14"/>
        <v>0</v>
      </c>
      <c r="AN102" s="104">
        <f t="shared" si="15"/>
        <v>0</v>
      </c>
      <c r="AO102" s="104">
        <f t="shared" si="16"/>
        <v>0</v>
      </c>
      <c r="AP102" s="124"/>
      <c r="AQ102" s="239">
        <f t="shared" si="17"/>
      </c>
      <c r="AR102" s="239">
        <f t="shared" si="18"/>
      </c>
      <c r="AS102" s="113">
        <f>IF(ISNA(VLOOKUP(AQ102,'Janurary 2022'!$A$5:$AU$108,46,FALSE)),0,VLOOKUP(AQ102,'Janurary 2022'!$A$5:$AU$108,46,FALSE))</f>
        <v>0</v>
      </c>
      <c r="AT102" s="104">
        <f t="shared" si="19"/>
        <v>0</v>
      </c>
      <c r="AU102" s="208"/>
    </row>
    <row r="103" spans="1:47" s="13" customFormat="1" ht="31.5" customHeight="1">
      <c r="A103" s="100"/>
      <c r="B103" s="100"/>
      <c r="C103" s="160"/>
      <c r="D103" s="160"/>
      <c r="E103" s="160"/>
      <c r="F103" s="200"/>
      <c r="G103" s="160"/>
      <c r="H103" s="235"/>
      <c r="I103" s="235"/>
      <c r="J103" s="101"/>
      <c r="K103" s="101"/>
      <c r="L103" s="101"/>
      <c r="M103" s="101"/>
      <c r="N103" s="101"/>
      <c r="O103" s="286"/>
      <c r="P103" s="286"/>
      <c r="Q103" s="376"/>
      <c r="R103" s="101"/>
      <c r="S103" s="101"/>
      <c r="T103" s="101"/>
      <c r="U103" s="101"/>
      <c r="V103" s="286"/>
      <c r="W103" s="286"/>
      <c r="X103" s="101"/>
      <c r="Y103" s="319"/>
      <c r="Z103" s="319"/>
      <c r="AA103" s="319"/>
      <c r="AB103" s="319"/>
      <c r="AC103" s="286"/>
      <c r="AD103" s="286"/>
      <c r="AE103" s="388"/>
      <c r="AF103" s="126"/>
      <c r="AG103" s="126"/>
      <c r="AH103" s="126"/>
      <c r="AI103" s="126"/>
      <c r="AJ103" s="113"/>
      <c r="AK103" s="113"/>
      <c r="AL103" s="114">
        <f t="shared" si="20"/>
        <v>0</v>
      </c>
      <c r="AM103" s="104">
        <f t="shared" si="14"/>
        <v>0</v>
      </c>
      <c r="AN103" s="104">
        <f t="shared" si="15"/>
        <v>0</v>
      </c>
      <c r="AO103" s="104">
        <f t="shared" si="16"/>
        <v>0</v>
      </c>
      <c r="AP103" s="124"/>
      <c r="AQ103" s="239">
        <f t="shared" si="17"/>
      </c>
      <c r="AR103" s="239">
        <f t="shared" si="18"/>
      </c>
      <c r="AS103" s="113">
        <f>IF(ISNA(VLOOKUP(AQ103,'Janurary 2022'!$A$5:$AU$108,46,FALSE)),0,VLOOKUP(AQ103,'Janurary 2022'!$A$5:$AU$108,46,FALSE))</f>
        <v>0</v>
      </c>
      <c r="AT103" s="104">
        <f t="shared" si="19"/>
        <v>0</v>
      </c>
      <c r="AU103" s="208"/>
    </row>
    <row r="104" spans="1:47" s="13" customFormat="1" ht="31.5" customHeight="1">
      <c r="A104" s="100"/>
      <c r="B104" s="100"/>
      <c r="C104" s="160"/>
      <c r="D104" s="160"/>
      <c r="E104" s="160"/>
      <c r="F104" s="200"/>
      <c r="G104" s="160"/>
      <c r="H104" s="235"/>
      <c r="I104" s="235"/>
      <c r="J104" s="101"/>
      <c r="K104" s="101"/>
      <c r="L104" s="101"/>
      <c r="M104" s="101"/>
      <c r="N104" s="101"/>
      <c r="O104" s="286"/>
      <c r="P104" s="286"/>
      <c r="Q104" s="375"/>
      <c r="R104" s="101"/>
      <c r="S104" s="101"/>
      <c r="T104" s="101"/>
      <c r="U104" s="101"/>
      <c r="V104" s="286"/>
      <c r="W104" s="286"/>
      <c r="X104" s="101"/>
      <c r="Y104" s="319"/>
      <c r="Z104" s="319"/>
      <c r="AA104" s="319"/>
      <c r="AB104" s="319"/>
      <c r="AC104" s="286"/>
      <c r="AD104" s="286"/>
      <c r="AE104" s="388"/>
      <c r="AF104" s="126"/>
      <c r="AG104" s="126"/>
      <c r="AH104" s="126"/>
      <c r="AI104" s="126"/>
      <c r="AJ104" s="113"/>
      <c r="AK104" s="113"/>
      <c r="AL104" s="114">
        <f t="shared" si="20"/>
        <v>0</v>
      </c>
      <c r="AM104" s="104">
        <f t="shared" si="14"/>
        <v>0</v>
      </c>
      <c r="AN104" s="104">
        <f t="shared" si="15"/>
        <v>0</v>
      </c>
      <c r="AO104" s="104">
        <f t="shared" si="16"/>
        <v>0</v>
      </c>
      <c r="AP104" s="124"/>
      <c r="AQ104" s="239">
        <f t="shared" si="17"/>
      </c>
      <c r="AR104" s="239">
        <f t="shared" si="18"/>
      </c>
      <c r="AS104" s="113">
        <f>IF(ISNA(VLOOKUP(AQ104,'Janurary 2022'!$A$5:$AU$108,46,FALSE)),0,VLOOKUP(AQ104,'Janurary 2022'!$A$5:$AU$108,46,FALSE))</f>
        <v>0</v>
      </c>
      <c r="AT104" s="104">
        <f t="shared" si="19"/>
        <v>0</v>
      </c>
      <c r="AU104" s="208"/>
    </row>
    <row r="105" spans="1:47" s="13" customFormat="1" ht="31.5" customHeight="1">
      <c r="A105" s="100"/>
      <c r="B105" s="100"/>
      <c r="C105" s="160"/>
      <c r="D105" s="160"/>
      <c r="E105" s="160"/>
      <c r="F105" s="200"/>
      <c r="G105" s="160"/>
      <c r="H105" s="235"/>
      <c r="I105" s="235"/>
      <c r="J105" s="101"/>
      <c r="K105" s="101"/>
      <c r="L105" s="101"/>
      <c r="M105" s="101"/>
      <c r="N105" s="101"/>
      <c r="O105" s="286"/>
      <c r="P105" s="286"/>
      <c r="Q105" s="376"/>
      <c r="R105" s="101"/>
      <c r="S105" s="101"/>
      <c r="T105" s="101"/>
      <c r="U105" s="101"/>
      <c r="V105" s="286"/>
      <c r="W105" s="286"/>
      <c r="X105" s="101"/>
      <c r="Y105" s="319"/>
      <c r="Z105" s="319"/>
      <c r="AA105" s="319"/>
      <c r="AB105" s="319"/>
      <c r="AC105" s="286"/>
      <c r="AD105" s="286"/>
      <c r="AE105" s="388"/>
      <c r="AF105" s="126"/>
      <c r="AG105" s="126"/>
      <c r="AH105" s="126"/>
      <c r="AI105" s="126"/>
      <c r="AJ105" s="113"/>
      <c r="AK105" s="113"/>
      <c r="AL105" s="114">
        <f t="shared" si="20"/>
        <v>0</v>
      </c>
      <c r="AM105" s="104">
        <f t="shared" si="14"/>
        <v>0</v>
      </c>
      <c r="AN105" s="104">
        <f t="shared" si="15"/>
        <v>0</v>
      </c>
      <c r="AO105" s="104">
        <f t="shared" si="16"/>
        <v>0</v>
      </c>
      <c r="AP105" s="124"/>
      <c r="AQ105" s="239">
        <f t="shared" si="17"/>
      </c>
      <c r="AR105" s="239">
        <f t="shared" si="18"/>
      </c>
      <c r="AS105" s="113">
        <f>IF(ISNA(VLOOKUP(AQ105,'Janurary 2022'!$A$5:$AU$108,46,FALSE)),0,VLOOKUP(AQ105,'Janurary 2022'!$A$5:$AU$108,46,FALSE))</f>
        <v>0</v>
      </c>
      <c r="AT105" s="104">
        <f t="shared" si="19"/>
        <v>0</v>
      </c>
      <c r="AU105" s="208"/>
    </row>
    <row r="106" spans="1:47" s="13" customFormat="1" ht="31.5" customHeight="1">
      <c r="A106" s="100"/>
      <c r="B106" s="100"/>
      <c r="C106" s="160"/>
      <c r="D106" s="160"/>
      <c r="E106" s="160"/>
      <c r="F106" s="200"/>
      <c r="G106" s="160"/>
      <c r="H106" s="235" t="s">
        <v>13</v>
      </c>
      <c r="I106" s="235"/>
      <c r="J106" s="101"/>
      <c r="K106" s="101"/>
      <c r="L106" s="101"/>
      <c r="M106" s="101"/>
      <c r="N106" s="101"/>
      <c r="O106" s="286"/>
      <c r="P106" s="286"/>
      <c r="Q106" s="375"/>
      <c r="R106" s="101"/>
      <c r="S106" s="101"/>
      <c r="T106" s="101"/>
      <c r="U106" s="101"/>
      <c r="V106" s="286"/>
      <c r="W106" s="286"/>
      <c r="X106" s="101"/>
      <c r="Y106" s="319"/>
      <c r="Z106" s="319"/>
      <c r="AA106" s="319"/>
      <c r="AB106" s="319"/>
      <c r="AC106" s="286"/>
      <c r="AD106" s="286"/>
      <c r="AE106" s="388"/>
      <c r="AF106" s="126"/>
      <c r="AG106" s="126"/>
      <c r="AH106" s="126"/>
      <c r="AI106" s="126"/>
      <c r="AJ106" s="113"/>
      <c r="AK106" s="113"/>
      <c r="AL106" s="114">
        <f t="shared" si="20"/>
        <v>0</v>
      </c>
      <c r="AM106" s="104" t="e">
        <f t="shared" si="14"/>
        <v>#VALUE!</v>
      </c>
      <c r="AN106" s="104">
        <f t="shared" si="15"/>
        <v>0</v>
      </c>
      <c r="AO106" s="104" t="e">
        <f t="shared" si="16"/>
        <v>#VALUE!</v>
      </c>
      <c r="AP106" s="124"/>
      <c r="AQ106" s="239">
        <f t="shared" si="17"/>
      </c>
      <c r="AR106" s="239">
        <f t="shared" si="18"/>
      </c>
      <c r="AS106" s="113">
        <f>IF(ISNA(VLOOKUP(AQ106,'Janurary 2022'!$A$5:$AU$108,46,FALSE)),0,VLOOKUP(AQ106,'Janurary 2022'!$A$5:$AU$108,46,FALSE))</f>
        <v>0</v>
      </c>
      <c r="AT106" s="104" t="e">
        <f t="shared" si="19"/>
        <v>#VALUE!</v>
      </c>
      <c r="AU106" s="208"/>
    </row>
    <row r="107" spans="1:47" s="13" customFormat="1" ht="31.5" customHeight="1">
      <c r="A107" s="100"/>
      <c r="B107" s="100"/>
      <c r="C107" s="160"/>
      <c r="D107" s="160"/>
      <c r="E107" s="160"/>
      <c r="F107" s="200"/>
      <c r="G107" s="160"/>
      <c r="H107" s="235"/>
      <c r="I107" s="235"/>
      <c r="J107" s="101"/>
      <c r="K107" s="101"/>
      <c r="L107" s="101"/>
      <c r="M107" s="101"/>
      <c r="N107" s="101"/>
      <c r="O107" s="286"/>
      <c r="P107" s="286"/>
      <c r="Q107" s="376"/>
      <c r="R107" s="101"/>
      <c r="S107" s="101"/>
      <c r="T107" s="101"/>
      <c r="U107" s="101"/>
      <c r="V107" s="286"/>
      <c r="W107" s="286"/>
      <c r="X107" s="101"/>
      <c r="Y107" s="319"/>
      <c r="Z107" s="319"/>
      <c r="AA107" s="319"/>
      <c r="AB107" s="319"/>
      <c r="AC107" s="286"/>
      <c r="AD107" s="286"/>
      <c r="AE107" s="388"/>
      <c r="AF107" s="126"/>
      <c r="AG107" s="126"/>
      <c r="AH107" s="126"/>
      <c r="AI107" s="126"/>
      <c r="AJ107" s="113"/>
      <c r="AK107" s="113"/>
      <c r="AL107" s="114">
        <f t="shared" si="20"/>
        <v>0</v>
      </c>
      <c r="AM107" s="104">
        <f t="shared" si="14"/>
        <v>0</v>
      </c>
      <c r="AN107" s="104">
        <f t="shared" si="15"/>
        <v>0</v>
      </c>
      <c r="AO107" s="104">
        <f t="shared" si="16"/>
        <v>0</v>
      </c>
      <c r="AP107" s="124"/>
      <c r="AQ107" s="239">
        <f t="shared" si="17"/>
      </c>
      <c r="AR107" s="239">
        <f t="shared" si="18"/>
      </c>
      <c r="AS107" s="113">
        <f>IF(ISNA(VLOOKUP(AQ107,'Janurary 2022'!$A$5:$AU$108,46,FALSE)),0,VLOOKUP(AQ107,'Janurary 2022'!$A$5:$AU$108,46,FALSE))</f>
        <v>0</v>
      </c>
      <c r="AT107" s="104">
        <f t="shared" si="19"/>
        <v>0</v>
      </c>
      <c r="AU107" s="208"/>
    </row>
    <row r="108" spans="1:47" s="13" customFormat="1" ht="31.5" customHeight="1">
      <c r="A108" s="100"/>
      <c r="B108" s="100"/>
      <c r="C108" s="160"/>
      <c r="D108" s="160"/>
      <c r="E108" s="160"/>
      <c r="F108" s="200"/>
      <c r="G108" s="160"/>
      <c r="H108" s="235"/>
      <c r="I108" s="235"/>
      <c r="J108" s="101"/>
      <c r="K108" s="101"/>
      <c r="L108" s="101"/>
      <c r="M108" s="101"/>
      <c r="N108" s="101"/>
      <c r="O108" s="286"/>
      <c r="P108" s="286"/>
      <c r="Q108" s="375"/>
      <c r="R108" s="101"/>
      <c r="S108" s="101"/>
      <c r="T108" s="101"/>
      <c r="U108" s="101"/>
      <c r="V108" s="286"/>
      <c r="W108" s="286"/>
      <c r="X108" s="101"/>
      <c r="Y108" s="319"/>
      <c r="Z108" s="319"/>
      <c r="AA108" s="319"/>
      <c r="AB108" s="319"/>
      <c r="AC108" s="286"/>
      <c r="AD108" s="286"/>
      <c r="AE108" s="388"/>
      <c r="AF108" s="126"/>
      <c r="AG108" s="126"/>
      <c r="AH108" s="126"/>
      <c r="AI108" s="126"/>
      <c r="AJ108" s="113"/>
      <c r="AK108" s="113"/>
      <c r="AL108" s="114">
        <f t="shared" si="20"/>
        <v>0</v>
      </c>
      <c r="AM108" s="104">
        <f t="shared" si="14"/>
        <v>0</v>
      </c>
      <c r="AN108" s="104">
        <f t="shared" si="15"/>
        <v>0</v>
      </c>
      <c r="AO108" s="104">
        <f t="shared" si="16"/>
        <v>0</v>
      </c>
      <c r="AP108" s="124"/>
      <c r="AQ108" s="239">
        <f t="shared" si="17"/>
      </c>
      <c r="AR108" s="239">
        <f t="shared" si="18"/>
      </c>
      <c r="AS108" s="113">
        <f>IF(ISNA(VLOOKUP(AQ108,'Janurary 2022'!$A$5:$AU$108,46,FALSE)),0,VLOOKUP(AQ108,'Janurary 2022'!$A$5:$AU$108,46,FALSE))</f>
        <v>0</v>
      </c>
      <c r="AT108" s="104">
        <f t="shared" si="19"/>
        <v>0</v>
      </c>
      <c r="AU108" s="208"/>
    </row>
    <row r="109" spans="1:47" s="226" customFormat="1" ht="23.25" customHeight="1">
      <c r="A109" s="218" t="s">
        <v>1</v>
      </c>
      <c r="B109" s="218"/>
      <c r="C109" s="246">
        <f>COUNTIF(C5:C108,"x")</f>
        <v>0</v>
      </c>
      <c r="D109" s="246">
        <f>COUNTIF(D5:D108,"x")</f>
        <v>0</v>
      </c>
      <c r="E109" s="246">
        <f>COUNTIF(E5:E108,"x")</f>
        <v>0</v>
      </c>
      <c r="F109" s="246">
        <f>COUNTIF(F5:F108,"x")</f>
        <v>0</v>
      </c>
      <c r="G109" s="246">
        <f>COUNTIF(G5:G108,"x")</f>
        <v>0</v>
      </c>
      <c r="H109" s="219">
        <f>SUM(H5:H108)</f>
        <v>0</v>
      </c>
      <c r="I109" s="219">
        <f>SUM(I5:I108)</f>
        <v>0</v>
      </c>
      <c r="J109" s="220">
        <f>COUNTIF(J5:J108,"x")</f>
        <v>0</v>
      </c>
      <c r="K109" s="220">
        <f>COUNTIF(K5:K108,"x")</f>
        <v>0</v>
      </c>
      <c r="L109" s="220">
        <f>COUNTIF(L5:L108,"x")</f>
        <v>0</v>
      </c>
      <c r="M109" s="220">
        <f>COUNTIF(M5:M108,"x")</f>
        <v>0</v>
      </c>
      <c r="N109" s="220">
        <f>COUNTIF(N5:N108,"x")</f>
        <v>0</v>
      </c>
      <c r="O109" s="221">
        <f>SUM(O5:O108)</f>
        <v>0</v>
      </c>
      <c r="P109" s="221">
        <f>SUM(P5:P108)</f>
        <v>0</v>
      </c>
      <c r="Q109" s="220">
        <f>COUNTIF(Q5:Q108,"x")</f>
        <v>0</v>
      </c>
      <c r="R109" s="220">
        <f>COUNTIF(R5:R108,"x")</f>
        <v>0</v>
      </c>
      <c r="S109" s="220">
        <f>COUNTIF(S5:S108,"x")</f>
        <v>0</v>
      </c>
      <c r="T109" s="220">
        <f>COUNTIF(T5:T108,"x")</f>
        <v>0</v>
      </c>
      <c r="U109" s="220">
        <f>COUNTIF(U5:U108,"x")</f>
        <v>0</v>
      </c>
      <c r="V109" s="221">
        <f>SUM(V5:V108)</f>
        <v>0</v>
      </c>
      <c r="W109" s="221">
        <f>SUM(W5:W108)</f>
        <v>0</v>
      </c>
      <c r="X109" s="220">
        <f>COUNTIF(X5:X108,"x")</f>
        <v>0</v>
      </c>
      <c r="Y109" s="220">
        <f>COUNTIF(Y5:Y108,"x")</f>
        <v>0</v>
      </c>
      <c r="Z109" s="220">
        <f>COUNTIF(Z5:Z108,"x")</f>
        <v>0</v>
      </c>
      <c r="AA109" s="220">
        <f>COUNTIF(AA5:AA108,"x")</f>
        <v>0</v>
      </c>
      <c r="AB109" s="220">
        <f>COUNTIF(AB5:AB108,"x")</f>
        <v>0</v>
      </c>
      <c r="AC109" s="221">
        <f>SUM(AC5:AC108)</f>
        <v>0</v>
      </c>
      <c r="AD109" s="221">
        <f>SUM(AD5:AD108)</f>
        <v>0</v>
      </c>
      <c r="AE109" s="220">
        <f>COUNTIF(AE5:AE108,"x")</f>
        <v>0</v>
      </c>
      <c r="AF109" s="220">
        <f>COUNTIF(AF5:AF108,"x")</f>
        <v>0</v>
      </c>
      <c r="AG109" s="220">
        <f>COUNTIF(AG5:AG108,"x")</f>
        <v>0</v>
      </c>
      <c r="AH109" s="200">
        <f>COUNTIF(AH5:AH108,"x")</f>
        <v>0</v>
      </c>
      <c r="AI109" s="200">
        <f>COUNTIF(AI5:AI108,"x")</f>
        <v>0</v>
      </c>
      <c r="AJ109" s="221">
        <f aca="true" t="shared" si="21" ref="AJ109:AO109">SUM(AJ5:AJ108)</f>
        <v>0</v>
      </c>
      <c r="AK109" s="221">
        <f t="shared" si="21"/>
        <v>0</v>
      </c>
      <c r="AL109" s="222">
        <f t="shared" si="21"/>
        <v>0</v>
      </c>
      <c r="AM109" s="223" t="e">
        <f t="shared" si="21"/>
        <v>#VALUE!</v>
      </c>
      <c r="AN109" s="224">
        <f t="shared" si="21"/>
        <v>0</v>
      </c>
      <c r="AO109" s="224" t="e">
        <f t="shared" si="21"/>
        <v>#VALUE!</v>
      </c>
      <c r="AP109" s="247"/>
      <c r="AQ109" s="239"/>
      <c r="AR109" s="239"/>
      <c r="AS109" s="221">
        <f>SUM(AS5:AS108)</f>
        <v>0</v>
      </c>
      <c r="AT109" s="224" t="e">
        <f>SUM(AT5:AT108)</f>
        <v>#VALUE!</v>
      </c>
      <c r="AU109" s="323"/>
    </row>
    <row r="110" spans="1:47" s="23" customFormat="1" ht="20.25" customHeight="1">
      <c r="A110" s="165"/>
      <c r="B110" s="165"/>
      <c r="C110" s="126"/>
      <c r="D110" s="126"/>
      <c r="E110" s="126"/>
      <c r="F110" s="126"/>
      <c r="G110" s="126"/>
      <c r="H110" s="127"/>
      <c r="I110" s="127"/>
      <c r="J110" s="126"/>
      <c r="K110" s="126"/>
      <c r="L110" s="126"/>
      <c r="M110" s="126"/>
      <c r="N110" s="126"/>
      <c r="O110" s="128"/>
      <c r="P110" s="128"/>
      <c r="Q110" s="126"/>
      <c r="R110" s="126"/>
      <c r="S110" s="126"/>
      <c r="T110" s="126"/>
      <c r="U110" s="126"/>
      <c r="V110" s="128"/>
      <c r="W110" s="128"/>
      <c r="X110" s="126"/>
      <c r="Y110" s="126"/>
      <c r="Z110" s="126"/>
      <c r="AA110" s="126"/>
      <c r="AB110" s="126"/>
      <c r="AC110" s="128"/>
      <c r="AD110" s="128"/>
      <c r="AE110" s="126"/>
      <c r="AF110" s="126"/>
      <c r="AG110" s="126"/>
      <c r="AH110" s="126"/>
      <c r="AI110" s="126"/>
      <c r="AJ110" s="128"/>
      <c r="AK110" s="128"/>
      <c r="AL110" s="129"/>
      <c r="AM110" s="29"/>
      <c r="AN110" s="29"/>
      <c r="AO110" s="29"/>
      <c r="AP110" s="130"/>
      <c r="AQ110" s="240"/>
      <c r="AR110" s="240"/>
      <c r="AS110" s="29"/>
      <c r="AT110" s="29"/>
      <c r="AU110" s="29"/>
    </row>
    <row r="111" spans="1:47" ht="15">
      <c r="A111" s="399"/>
      <c r="B111" s="399"/>
      <c r="C111" s="399"/>
      <c r="D111" s="399"/>
      <c r="E111" s="399"/>
      <c r="F111" s="399"/>
      <c r="G111" s="399"/>
      <c r="H111" s="399"/>
      <c r="I111" s="399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5"/>
      <c r="AM111" s="34"/>
      <c r="AN111" s="38"/>
      <c r="AO111" s="59"/>
      <c r="AP111" s="38"/>
      <c r="AQ111" s="241"/>
      <c r="AR111" s="241"/>
      <c r="AS111" s="40"/>
      <c r="AT111" s="38"/>
      <c r="AU111" s="41"/>
    </row>
    <row r="112" spans="1:47" ht="15">
      <c r="A112" s="78"/>
      <c r="B112" s="78"/>
      <c r="C112" s="42"/>
      <c r="D112" s="42"/>
      <c r="E112" s="42"/>
      <c r="F112" s="42"/>
      <c r="G112" s="42"/>
      <c r="H112" s="69"/>
      <c r="I112" s="69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58"/>
      <c r="AM112" s="44"/>
      <c r="AN112" s="38"/>
      <c r="AO112" s="59"/>
      <c r="AP112" s="38"/>
      <c r="AQ112" s="241"/>
      <c r="AR112" s="241"/>
      <c r="AS112" s="40"/>
      <c r="AT112" s="38"/>
      <c r="AU112" s="41"/>
    </row>
    <row r="113" spans="1:47" ht="15">
      <c r="A113" s="78"/>
      <c r="B113" s="78"/>
      <c r="C113" s="62" t="s">
        <v>28</v>
      </c>
      <c r="D113" s="30"/>
      <c r="E113" s="30"/>
      <c r="F113" s="30"/>
      <c r="G113" s="30"/>
      <c r="H113" s="70"/>
      <c r="I113" s="7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1"/>
      <c r="X113" s="32"/>
      <c r="Y113" s="33" t="s">
        <v>24</v>
      </c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5"/>
      <c r="AM113" s="34"/>
      <c r="AN113" s="36"/>
      <c r="AO113" s="37"/>
      <c r="AP113" s="38"/>
      <c r="AQ113" s="241"/>
      <c r="AR113" s="242"/>
      <c r="AS113" s="40"/>
      <c r="AT113" s="38"/>
      <c r="AU113" s="41"/>
    </row>
    <row r="114" spans="1:47" ht="15">
      <c r="A114" s="166"/>
      <c r="B114" s="78"/>
      <c r="C114" s="60"/>
      <c r="D114" s="42"/>
      <c r="E114" s="42"/>
      <c r="F114" s="42"/>
      <c r="G114" s="42"/>
      <c r="H114" s="69"/>
      <c r="I114" s="69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3"/>
      <c r="X114" s="44"/>
      <c r="Y114" s="45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7"/>
      <c r="AM114" s="46"/>
      <c r="AN114" s="38"/>
      <c r="AO114" s="48"/>
      <c r="AP114" s="38"/>
      <c r="AQ114" s="241"/>
      <c r="AR114" s="242"/>
      <c r="AS114" s="40"/>
      <c r="AT114" s="38"/>
      <c r="AU114" s="41"/>
    </row>
    <row r="115" spans="1:47" ht="15">
      <c r="A115" s="78"/>
      <c r="B115" s="78"/>
      <c r="C115" s="63"/>
      <c r="D115" s="49"/>
      <c r="E115" s="49"/>
      <c r="F115" s="49"/>
      <c r="G115" s="49"/>
      <c r="H115" s="71"/>
      <c r="I115" s="71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50"/>
      <c r="X115" s="44"/>
      <c r="Y115" s="51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3"/>
      <c r="AM115" s="52"/>
      <c r="AN115" s="54"/>
      <c r="AO115" s="55"/>
      <c r="AP115" s="38"/>
      <c r="AQ115" s="241"/>
      <c r="AR115" s="242"/>
      <c r="AS115" s="40"/>
      <c r="AT115" s="38"/>
      <c r="AU115" s="41"/>
    </row>
    <row r="116" spans="1:47" s="22" customFormat="1" ht="15">
      <c r="A116" s="78"/>
      <c r="B116" s="78"/>
      <c r="C116" s="173"/>
      <c r="D116" s="56" t="s">
        <v>25</v>
      </c>
      <c r="E116" s="42" t="s">
        <v>26</v>
      </c>
      <c r="F116" s="42"/>
      <c r="G116" s="42"/>
      <c r="H116" s="230"/>
      <c r="I116" s="230"/>
      <c r="J116" s="172"/>
      <c r="K116" s="57" t="s">
        <v>25</v>
      </c>
      <c r="L116" s="42" t="s">
        <v>27</v>
      </c>
      <c r="M116" s="42"/>
      <c r="N116" s="42"/>
      <c r="O116" s="42"/>
      <c r="P116" s="42"/>
      <c r="Q116" s="118" t="s">
        <v>32</v>
      </c>
      <c r="R116" s="57" t="s">
        <v>25</v>
      </c>
      <c r="S116" s="42" t="s">
        <v>31</v>
      </c>
      <c r="T116" s="42"/>
      <c r="U116" s="42"/>
      <c r="V116" s="42"/>
      <c r="W116" s="42"/>
      <c r="X116" s="44"/>
      <c r="Y116" s="366"/>
      <c r="Z116" s="44" t="s">
        <v>25</v>
      </c>
      <c r="AA116" s="44" t="s">
        <v>29</v>
      </c>
      <c r="AB116" s="44"/>
      <c r="AC116" s="44"/>
      <c r="AD116" s="44"/>
      <c r="AE116" s="117"/>
      <c r="AF116" s="44" t="s">
        <v>25</v>
      </c>
      <c r="AG116" s="44" t="s">
        <v>33</v>
      </c>
      <c r="AH116" s="46"/>
      <c r="AI116" s="46"/>
      <c r="AJ116" s="46"/>
      <c r="AK116" s="46"/>
      <c r="AL116" s="47"/>
      <c r="AM116" s="46"/>
      <c r="AN116" s="46"/>
      <c r="AO116" s="59"/>
      <c r="AP116" s="46"/>
      <c r="AQ116" s="93"/>
      <c r="AR116" s="93"/>
      <c r="AS116" s="94"/>
      <c r="AT116" s="46"/>
      <c r="AU116" s="42"/>
    </row>
    <row r="117" spans="1:47" ht="15">
      <c r="A117" s="97"/>
      <c r="B117" s="97"/>
      <c r="C117" s="22"/>
      <c r="D117" s="22"/>
      <c r="E117" s="22"/>
      <c r="F117" s="22"/>
      <c r="G117" s="22"/>
      <c r="H117" s="72"/>
      <c r="I117" s="7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8"/>
      <c r="AM117" s="27"/>
      <c r="AU117" s="7"/>
    </row>
    <row r="118" spans="1:39" ht="15">
      <c r="A118" s="97"/>
      <c r="B118" s="97"/>
      <c r="C118" s="7"/>
      <c r="D118" s="7"/>
      <c r="E118" s="7"/>
      <c r="F118" s="7"/>
      <c r="G118" s="7"/>
      <c r="H118" s="73"/>
      <c r="I118" s="73"/>
      <c r="J118" s="7"/>
      <c r="K118" s="7"/>
      <c r="L118" s="7"/>
      <c r="M118" s="7"/>
      <c r="N118" s="7"/>
      <c r="O118" s="2"/>
      <c r="P118" s="2"/>
      <c r="Q118" s="7"/>
      <c r="R118" s="7"/>
      <c r="S118" s="7"/>
      <c r="T118" s="7"/>
      <c r="U118" s="7"/>
      <c r="V118" s="2"/>
      <c r="W118" s="2"/>
      <c r="X118" s="8"/>
      <c r="Y118" s="8"/>
      <c r="Z118" s="8"/>
      <c r="AA118" s="8"/>
      <c r="AB118" s="8"/>
      <c r="AC118" s="9"/>
      <c r="AD118" s="9"/>
      <c r="AE118" s="8"/>
      <c r="AF118" s="8"/>
      <c r="AG118" s="8"/>
      <c r="AH118" s="8"/>
      <c r="AI118" s="8"/>
      <c r="AJ118" s="9"/>
      <c r="AK118" s="6"/>
      <c r="AL118" s="25"/>
      <c r="AM118" s="8"/>
    </row>
    <row r="119" spans="1:39" ht="15">
      <c r="A119" s="97"/>
      <c r="B119" s="97"/>
      <c r="C119" s="7"/>
      <c r="D119" s="7"/>
      <c r="E119" s="7"/>
      <c r="F119" s="7"/>
      <c r="G119" s="7"/>
      <c r="H119" s="73"/>
      <c r="I119" s="73"/>
      <c r="J119" s="7"/>
      <c r="K119" s="7"/>
      <c r="L119" s="7"/>
      <c r="M119" s="7"/>
      <c r="N119" s="7"/>
      <c r="O119" s="2"/>
      <c r="P119" s="2"/>
      <c r="Q119" s="7"/>
      <c r="R119" s="7"/>
      <c r="S119" s="7"/>
      <c r="T119" s="7"/>
      <c r="U119" s="7"/>
      <c r="V119" s="2"/>
      <c r="W119" s="2"/>
      <c r="X119" s="8"/>
      <c r="Y119" s="8"/>
      <c r="Z119" s="8"/>
      <c r="AA119" s="8"/>
      <c r="AB119" s="8"/>
      <c r="AC119" s="9"/>
      <c r="AD119" s="9"/>
      <c r="AE119" s="8"/>
      <c r="AF119" s="8"/>
      <c r="AG119" s="8"/>
      <c r="AH119" s="8"/>
      <c r="AI119" s="8"/>
      <c r="AJ119" s="9"/>
      <c r="AK119" s="6"/>
      <c r="AL119" s="25"/>
      <c r="AM119" s="8"/>
    </row>
    <row r="120" spans="1:39" ht="15">
      <c r="A120" s="97"/>
      <c r="B120" s="97"/>
      <c r="C120" s="7"/>
      <c r="D120" s="7"/>
      <c r="E120" s="7"/>
      <c r="F120" s="7"/>
      <c r="G120" s="7"/>
      <c r="H120" s="73"/>
      <c r="I120" s="73"/>
      <c r="J120" s="7"/>
      <c r="K120" s="7"/>
      <c r="L120" s="7"/>
      <c r="M120" s="7"/>
      <c r="N120" s="7"/>
      <c r="O120" s="2"/>
      <c r="P120" s="2"/>
      <c r="Q120" s="7"/>
      <c r="R120" s="7"/>
      <c r="S120" s="7"/>
      <c r="T120" s="7"/>
      <c r="U120" s="7"/>
      <c r="V120" s="2"/>
      <c r="W120" s="2"/>
      <c r="X120" s="8"/>
      <c r="Y120" s="8"/>
      <c r="Z120" s="8"/>
      <c r="AA120" s="8"/>
      <c r="AB120" s="8"/>
      <c r="AC120" s="9"/>
      <c r="AD120" s="9"/>
      <c r="AE120" s="8"/>
      <c r="AF120" s="8"/>
      <c r="AG120" s="8"/>
      <c r="AH120" s="8"/>
      <c r="AI120" s="8"/>
      <c r="AJ120" s="9"/>
      <c r="AK120" s="6"/>
      <c r="AL120" s="25"/>
      <c r="AM120" s="8"/>
    </row>
    <row r="121" spans="24:39" ht="15">
      <c r="X121" s="8"/>
      <c r="Y121" s="8"/>
      <c r="Z121" s="8"/>
      <c r="AA121" s="8"/>
      <c r="AB121" s="8"/>
      <c r="AC121" s="9"/>
      <c r="AD121" s="9"/>
      <c r="AE121" s="8"/>
      <c r="AF121" s="8"/>
      <c r="AG121" s="8"/>
      <c r="AH121" s="8"/>
      <c r="AI121" s="8"/>
      <c r="AJ121" s="9"/>
      <c r="AK121" s="6"/>
      <c r="AL121" s="25"/>
      <c r="AM121" s="8"/>
    </row>
    <row r="122" spans="24:39" ht="15">
      <c r="X122" s="8"/>
      <c r="Y122" s="8"/>
      <c r="Z122" s="8"/>
      <c r="AA122" s="8"/>
      <c r="AB122" s="8"/>
      <c r="AC122" s="9"/>
      <c r="AD122" s="9"/>
      <c r="AE122" s="8"/>
      <c r="AF122" s="8"/>
      <c r="AG122" s="8"/>
      <c r="AH122" s="8"/>
      <c r="AI122" s="8"/>
      <c r="AJ122" s="9"/>
      <c r="AK122" s="6"/>
      <c r="AL122" s="25"/>
      <c r="AM122" s="8"/>
    </row>
    <row r="123" spans="24:39" ht="15">
      <c r="X123" s="8"/>
      <c r="Y123" s="8"/>
      <c r="Z123" s="8"/>
      <c r="AA123" s="8"/>
      <c r="AB123" s="8"/>
      <c r="AC123" s="9"/>
      <c r="AD123" s="9"/>
      <c r="AE123" s="8"/>
      <c r="AF123" s="8"/>
      <c r="AG123" s="8"/>
      <c r="AH123" s="8"/>
      <c r="AI123" s="8"/>
      <c r="AJ123" s="9"/>
      <c r="AK123" s="6"/>
      <c r="AL123" s="25"/>
      <c r="AM123" s="8"/>
    </row>
    <row r="124" spans="1:3" ht="15">
      <c r="A124" s="97"/>
      <c r="B124" s="97"/>
      <c r="C124" s="7"/>
    </row>
  </sheetData>
  <sheetProtection formatRows="0" selectLockedCells="1"/>
  <protectedRanges>
    <protectedRange sqref="M5:AK5 C6:E108 A31:B97 O30:W30 O6:P29 V6:W29 AC6:AD30 G31:AD34 F6:F34 AJ7:AK108 AG6:AK6 A6:A8 A5:K5 H6:I30 AG7:AI109 F35:AD108" name="Range2"/>
    <protectedRange password="CC3D" sqref="M5:AK5 C6:E108 A31:B97 O30:W30 O6:P29 V6:W29 AC6:AD30 G31:AD34 F6:F34 AJ7:AK108 AG6:AK6 A6:A8 A5:K5 H6:I30 AG7:AI109 F35:AD108" name="Range1"/>
    <protectedRange sqref="AJ98:AK108 A98:B108 G98:AD108" name="Range2_1"/>
    <protectedRange password="CC3D" sqref="AJ98:AK108 A98:B108 G98:AD108" name="Range1_1"/>
    <protectedRange sqref="B6:B8 A9:B30 AQ5:AQ108" name="Range2_2_1"/>
    <protectedRange password="CC3D" sqref="B6:B8 A9:B30 AQ5:AQ108" name="Range1_2_1"/>
    <protectedRange sqref="G6:G30" name="Range2_3"/>
    <protectedRange password="CC3D" sqref="G6:G30" name="Range1_3"/>
    <protectedRange sqref="G6:G30" name="Range2_2_2"/>
    <protectedRange password="CC3D" sqref="G6:G30" name="Range1_2_2"/>
    <protectedRange sqref="J6:N30" name="Range2_8"/>
    <protectedRange password="CC3D" sqref="J6:N30" name="Range1_8"/>
    <protectedRange sqref="J6:N30" name="Range2_2_7"/>
    <protectedRange password="CC3D" sqref="J6:N30" name="Range1_2_7"/>
    <protectedRange sqref="Q6:U29" name="Range2_9"/>
    <protectedRange password="CC3D" sqref="Q6:U29" name="Range1_9"/>
    <protectedRange sqref="Q6:U29" name="Range2_2_8"/>
    <protectedRange password="CC3D" sqref="Q6:U29" name="Range1_2_8"/>
    <protectedRange sqref="X6:AB30" name="Range2_10"/>
    <protectedRange password="CC3D" sqref="X6:AB30" name="Range1_10"/>
    <protectedRange sqref="X6:AB30" name="Range2_2_9"/>
    <protectedRange password="CC3D" sqref="X6:AB30" name="Range1_2_9"/>
    <protectedRange sqref="AE6:AF109" name="Range2_11"/>
    <protectedRange password="CC3D" sqref="AE6:AF109" name="Range1_11"/>
    <protectedRange sqref="AE6:AF109" name="Range2_2_10"/>
    <protectedRange password="CC3D" sqref="AE6:AF109" name="Range1_2_10"/>
    <protectedRange sqref="AR5:AR108" name="Range2_2_1_1"/>
    <protectedRange password="CC3D" sqref="AR5:AR108" name="Range1_2_1_1"/>
  </protectedRanges>
  <mergeCells count="8">
    <mergeCell ref="AQ3:AT3"/>
    <mergeCell ref="A111:I111"/>
    <mergeCell ref="C2:G2"/>
    <mergeCell ref="J2:N2"/>
    <mergeCell ref="Q2:U2"/>
    <mergeCell ref="X2:AB2"/>
    <mergeCell ref="AE2:AI2"/>
    <mergeCell ref="AL3:AO3"/>
  </mergeCells>
  <printOptions/>
  <pageMargins left="0.17" right="0.17" top="0.27" bottom="0.28" header="0.17" footer="0.16"/>
  <pageSetup fitToHeight="0" horizontalDpi="600" verticalDpi="600" orientation="landscape" paperSize="5" scale="30" r:id="rId4"/>
  <headerFooter alignWithMargins="0">
    <oddHeader>&amp;C&amp;"Arial,Bold"&amp;12District SACC Attendance 2013-2014&amp;R&amp;D &amp;T</oddHeader>
    <oddFooter>&amp;L&amp;"Arial,Bold"&amp;8Rev 2/09 A. Adkison&amp;C&amp;8&amp;Z&amp;F &amp;A&amp;R&amp;8&amp;P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tabColor rgb="FF7030A0"/>
  </sheetPr>
  <dimension ref="A1:AU124"/>
  <sheetViews>
    <sheetView zoomScale="106" zoomScaleNormal="106" zoomScalePageLayoutView="0" workbookViewId="0" topLeftCell="A1">
      <pane xSplit="2" ySplit="4" topLeftCell="C5" activePane="bottomRight" state="frozen"/>
      <selection pane="topLeft" activeCell="D3" sqref="D3:G4"/>
      <selection pane="topRight" activeCell="D3" sqref="D3:G4"/>
      <selection pane="bottomLeft" activeCell="D3" sqref="D3:G4"/>
      <selection pane="bottomRight" activeCell="J103" sqref="J103"/>
    </sheetView>
  </sheetViews>
  <sheetFormatPr defaultColWidth="15.00390625" defaultRowHeight="12.75"/>
  <cols>
    <col min="1" max="1" width="36.28125" style="167" bestFit="1" customWidth="1"/>
    <col min="2" max="2" width="5.00390625" style="167" bestFit="1" customWidth="1"/>
    <col min="3" max="7" width="5.57421875" style="3" customWidth="1"/>
    <col min="8" max="8" width="16.140625" style="67" bestFit="1" customWidth="1"/>
    <col min="9" max="9" width="15.00390625" style="67" customWidth="1"/>
    <col min="10" max="10" width="4.57421875" style="3" customWidth="1"/>
    <col min="11" max="14" width="5.57421875" style="3" customWidth="1"/>
    <col min="15" max="16" width="15.00390625" style="1" customWidth="1"/>
    <col min="17" max="21" width="5.57421875" style="3" customWidth="1"/>
    <col min="22" max="23" width="15.00390625" style="1" customWidth="1"/>
    <col min="24" max="28" width="5.57421875" style="3" customWidth="1"/>
    <col min="29" max="30" width="15.00390625" style="1" customWidth="1"/>
    <col min="31" max="35" width="5.57421875" style="3" customWidth="1"/>
    <col min="36" max="36" width="15.00390625" style="1" customWidth="1"/>
    <col min="37" max="37" width="13.8515625" style="2" bestFit="1" customWidth="1"/>
    <col min="38" max="38" width="11.00390625" style="26" customWidth="1"/>
    <col min="39" max="39" width="18.57421875" style="3" customWidth="1"/>
    <col min="40" max="40" width="15.57421875" style="4" customWidth="1"/>
    <col min="41" max="41" width="18.28125" style="5" customWidth="1"/>
    <col min="42" max="42" width="1.28515625" style="4" customWidth="1"/>
    <col min="43" max="43" width="31.8515625" style="10" bestFit="1" customWidth="1"/>
    <col min="44" max="44" width="5.140625" style="84" customWidth="1"/>
    <col min="45" max="45" width="15.28125" style="6" customWidth="1"/>
    <col min="46" max="46" width="15.00390625" style="4" customWidth="1"/>
    <col min="47" max="47" width="55.8515625" style="3" customWidth="1"/>
    <col min="48" max="16384" width="15.00390625" style="3" customWidth="1"/>
  </cols>
  <sheetData>
    <row r="1" spans="1:47" ht="21" customHeight="1">
      <c r="A1" s="66" t="s">
        <v>44</v>
      </c>
      <c r="B1" s="310"/>
      <c r="C1" s="32"/>
      <c r="D1" s="32"/>
      <c r="E1" s="32"/>
      <c r="F1" s="32"/>
      <c r="G1" s="32"/>
      <c r="H1" s="311"/>
      <c r="I1" s="311"/>
      <c r="J1" s="32"/>
      <c r="K1" s="32"/>
      <c r="L1" s="32"/>
      <c r="M1" s="32"/>
      <c r="N1" s="32"/>
      <c r="O1" s="61"/>
      <c r="P1" s="61"/>
      <c r="Q1" s="32"/>
      <c r="R1" s="32"/>
      <c r="S1" s="32"/>
      <c r="T1" s="32"/>
      <c r="U1" s="32"/>
      <c r="V1" s="61"/>
      <c r="W1" s="61"/>
      <c r="X1" s="32"/>
      <c r="Y1" s="32"/>
      <c r="Z1" s="32"/>
      <c r="AA1" s="32"/>
      <c r="AB1" s="32"/>
      <c r="AC1" s="61"/>
      <c r="AD1" s="61"/>
      <c r="AE1" s="32"/>
      <c r="AF1" s="32"/>
      <c r="AG1" s="32"/>
      <c r="AH1" s="32"/>
      <c r="AI1" s="32"/>
      <c r="AJ1" s="61"/>
      <c r="AK1" s="168"/>
      <c r="AL1" s="312"/>
      <c r="AM1" s="32"/>
      <c r="AN1" s="38"/>
      <c r="AO1" s="59"/>
      <c r="AP1" s="38"/>
      <c r="AQ1" s="39"/>
      <c r="AR1" s="93"/>
      <c r="AS1" s="40"/>
      <c r="AT1" s="38"/>
      <c r="AU1" s="32"/>
    </row>
    <row r="2" spans="1:47" s="11" customFormat="1" ht="17.25" customHeight="1">
      <c r="A2" s="161"/>
      <c r="B2" s="179"/>
      <c r="C2" s="400" t="s">
        <v>18</v>
      </c>
      <c r="D2" s="401"/>
      <c r="E2" s="401"/>
      <c r="F2" s="401"/>
      <c r="G2" s="402"/>
      <c r="H2" s="68"/>
      <c r="I2" s="68"/>
      <c r="J2" s="400" t="s">
        <v>19</v>
      </c>
      <c r="K2" s="401"/>
      <c r="L2" s="401"/>
      <c r="M2" s="401"/>
      <c r="N2" s="402"/>
      <c r="O2" s="14"/>
      <c r="P2" s="14"/>
      <c r="Q2" s="400" t="s">
        <v>20</v>
      </c>
      <c r="R2" s="401"/>
      <c r="S2" s="401"/>
      <c r="T2" s="401"/>
      <c r="U2" s="402"/>
      <c r="V2" s="14"/>
      <c r="W2" s="14"/>
      <c r="X2" s="400" t="s">
        <v>21</v>
      </c>
      <c r="Y2" s="401"/>
      <c r="Z2" s="401"/>
      <c r="AA2" s="401"/>
      <c r="AB2" s="402"/>
      <c r="AC2" s="14"/>
      <c r="AD2" s="14"/>
      <c r="AE2" s="400" t="s">
        <v>22</v>
      </c>
      <c r="AF2" s="401"/>
      <c r="AG2" s="401"/>
      <c r="AH2" s="401"/>
      <c r="AI2" s="402"/>
      <c r="AJ2" s="14"/>
      <c r="AK2" s="15"/>
      <c r="AL2" s="24"/>
      <c r="AM2" s="16"/>
      <c r="AN2" s="17"/>
      <c r="AO2" s="18"/>
      <c r="AP2" s="38"/>
      <c r="AQ2" s="19"/>
      <c r="AR2" s="89"/>
      <c r="AS2" s="20"/>
      <c r="AT2" s="17"/>
      <c r="AU2" s="21"/>
    </row>
    <row r="3" spans="1:47" s="11" customFormat="1" ht="18.75">
      <c r="A3" s="162"/>
      <c r="B3" s="313"/>
      <c r="C3" s="353" t="s">
        <v>35</v>
      </c>
      <c r="D3" s="116">
        <v>1</v>
      </c>
      <c r="E3" s="116">
        <v>2</v>
      </c>
      <c r="F3" s="116">
        <v>3</v>
      </c>
      <c r="G3" s="116">
        <v>4</v>
      </c>
      <c r="H3" s="68"/>
      <c r="I3" s="68"/>
      <c r="J3" s="116">
        <v>7</v>
      </c>
      <c r="K3" s="116">
        <v>8</v>
      </c>
      <c r="L3" s="116">
        <v>9</v>
      </c>
      <c r="M3" s="116">
        <v>10</v>
      </c>
      <c r="N3" s="116">
        <v>11</v>
      </c>
      <c r="O3" s="14"/>
      <c r="P3" s="14"/>
      <c r="Q3" s="214">
        <v>14</v>
      </c>
      <c r="R3" s="214">
        <v>15</v>
      </c>
      <c r="S3" s="214">
        <v>16</v>
      </c>
      <c r="T3" s="214">
        <v>17</v>
      </c>
      <c r="U3" s="214">
        <v>18</v>
      </c>
      <c r="V3" s="14"/>
      <c r="W3" s="14"/>
      <c r="X3" s="116">
        <v>28</v>
      </c>
      <c r="Y3" s="116">
        <v>29</v>
      </c>
      <c r="Z3" s="116">
        <v>30</v>
      </c>
      <c r="AA3" s="116">
        <v>31</v>
      </c>
      <c r="AB3" s="353" t="s">
        <v>35</v>
      </c>
      <c r="AC3" s="14"/>
      <c r="AD3" s="14"/>
      <c r="AE3" s="116">
        <v>29</v>
      </c>
      <c r="AF3" s="116">
        <v>30</v>
      </c>
      <c r="AG3" s="116">
        <v>31</v>
      </c>
      <c r="AH3" s="351" t="s">
        <v>35</v>
      </c>
      <c r="AI3" s="351" t="s">
        <v>35</v>
      </c>
      <c r="AJ3" s="14"/>
      <c r="AK3" s="15"/>
      <c r="AL3" s="396" t="s">
        <v>16</v>
      </c>
      <c r="AM3" s="397"/>
      <c r="AN3" s="397"/>
      <c r="AO3" s="398"/>
      <c r="AP3" s="122"/>
      <c r="AQ3" s="396" t="s">
        <v>15</v>
      </c>
      <c r="AR3" s="397"/>
      <c r="AS3" s="397"/>
      <c r="AT3" s="398"/>
      <c r="AU3" s="65"/>
    </row>
    <row r="4" spans="1:47" s="155" customFormat="1" ht="45.75">
      <c r="A4" s="158" t="s">
        <v>0</v>
      </c>
      <c r="B4" s="138" t="s">
        <v>30</v>
      </c>
      <c r="C4" s="355" t="s">
        <v>2</v>
      </c>
      <c r="D4" s="139" t="s">
        <v>3</v>
      </c>
      <c r="E4" s="139" t="s">
        <v>4</v>
      </c>
      <c r="F4" s="139" t="s">
        <v>7</v>
      </c>
      <c r="G4" s="139" t="s">
        <v>5</v>
      </c>
      <c r="H4" s="140" t="s">
        <v>6</v>
      </c>
      <c r="I4" s="140" t="s">
        <v>8</v>
      </c>
      <c r="J4" s="139" t="s">
        <v>2</v>
      </c>
      <c r="K4" s="139" t="s">
        <v>3</v>
      </c>
      <c r="L4" s="139" t="s">
        <v>4</v>
      </c>
      <c r="M4" s="139" t="s">
        <v>7</v>
      </c>
      <c r="N4" s="139" t="s">
        <v>5</v>
      </c>
      <c r="O4" s="141" t="s">
        <v>6</v>
      </c>
      <c r="P4" s="215" t="s">
        <v>8</v>
      </c>
      <c r="Q4" s="337" t="s">
        <v>2</v>
      </c>
      <c r="R4" s="337" t="s">
        <v>3</v>
      </c>
      <c r="S4" s="337" t="s">
        <v>4</v>
      </c>
      <c r="T4" s="337" t="s">
        <v>7</v>
      </c>
      <c r="U4" s="337" t="s">
        <v>5</v>
      </c>
      <c r="V4" s="249" t="s">
        <v>6</v>
      </c>
      <c r="W4" s="141" t="s">
        <v>8</v>
      </c>
      <c r="X4" s="139" t="s">
        <v>2</v>
      </c>
      <c r="Y4" s="139" t="s">
        <v>3</v>
      </c>
      <c r="Z4" s="139" t="s">
        <v>4</v>
      </c>
      <c r="AA4" s="139" t="s">
        <v>7</v>
      </c>
      <c r="AB4" s="355" t="s">
        <v>5</v>
      </c>
      <c r="AC4" s="141" t="s">
        <v>6</v>
      </c>
      <c r="AD4" s="141" t="s">
        <v>8</v>
      </c>
      <c r="AE4" s="139" t="s">
        <v>2</v>
      </c>
      <c r="AF4" s="139" t="s">
        <v>3</v>
      </c>
      <c r="AG4" s="139" t="s">
        <v>4</v>
      </c>
      <c r="AH4" s="170" t="s">
        <v>7</v>
      </c>
      <c r="AI4" s="170" t="s">
        <v>5</v>
      </c>
      <c r="AJ4" s="141" t="s">
        <v>6</v>
      </c>
      <c r="AK4" s="141" t="s">
        <v>8</v>
      </c>
      <c r="AL4" s="142" t="s">
        <v>23</v>
      </c>
      <c r="AM4" s="143" t="s">
        <v>9</v>
      </c>
      <c r="AN4" s="143" t="s">
        <v>10</v>
      </c>
      <c r="AO4" s="156" t="s">
        <v>11</v>
      </c>
      <c r="AP4" s="145"/>
      <c r="AQ4" s="146" t="s">
        <v>0</v>
      </c>
      <c r="AR4" s="138" t="s">
        <v>30</v>
      </c>
      <c r="AS4" s="147" t="s">
        <v>14</v>
      </c>
      <c r="AT4" s="143" t="s">
        <v>17</v>
      </c>
      <c r="AU4" s="148" t="s">
        <v>12</v>
      </c>
    </row>
    <row r="5" spans="1:47" s="23" customFormat="1" ht="30.75" customHeight="1">
      <c r="A5" s="100"/>
      <c r="B5" s="100"/>
      <c r="C5" s="367"/>
      <c r="D5" s="160"/>
      <c r="E5" s="160"/>
      <c r="F5" s="160"/>
      <c r="G5" s="160"/>
      <c r="H5" s="235"/>
      <c r="I5" s="235"/>
      <c r="J5" s="101"/>
      <c r="K5" s="101"/>
      <c r="L5" s="101"/>
      <c r="M5" s="101"/>
      <c r="N5" s="101"/>
      <c r="O5" s="286"/>
      <c r="P5" s="296"/>
      <c r="Q5" s="337"/>
      <c r="R5" s="337"/>
      <c r="S5" s="337"/>
      <c r="T5" s="337"/>
      <c r="U5" s="337"/>
      <c r="V5" s="119"/>
      <c r="W5" s="113"/>
      <c r="X5" s="319"/>
      <c r="Y5" s="336"/>
      <c r="Z5" s="336"/>
      <c r="AA5" s="332"/>
      <c r="AB5" s="353"/>
      <c r="AC5" s="286"/>
      <c r="AD5" s="286"/>
      <c r="AE5" s="334"/>
      <c r="AF5" s="334"/>
      <c r="AG5" s="200"/>
      <c r="AH5" s="170"/>
      <c r="AI5" s="170"/>
      <c r="AJ5" s="286"/>
      <c r="AK5" s="286"/>
      <c r="AL5" s="114">
        <f>COUNTIF(C5:AJ5,"x")</f>
        <v>0</v>
      </c>
      <c r="AM5" s="104">
        <f aca="true" t="shared" si="0" ref="AM5:AM68">SUM(H5+O5+V5+AC5+AJ5)</f>
        <v>0</v>
      </c>
      <c r="AN5" s="104">
        <f aca="true" t="shared" si="1" ref="AN5:AN68">SUM(I5+P5+W5+AD5+AK5)</f>
        <v>0</v>
      </c>
      <c r="AO5" s="104">
        <f aca="true" t="shared" si="2" ref="AO5:AO68">AM5-AN5</f>
        <v>0</v>
      </c>
      <c r="AP5" s="124"/>
      <c r="AQ5" s="239">
        <f aca="true" t="shared" si="3" ref="AQ5:AQ36">IF(A5="","",A5)</f>
      </c>
      <c r="AR5" s="239">
        <f aca="true" t="shared" si="4" ref="AR5:AR36">IF(B5="","",B5)</f>
      </c>
      <c r="AS5" s="113">
        <f>IF(ISNA(VLOOKUP(AQ5,'February 2022'!$A$5:$AU$108,46,FALSE)),0,VLOOKUP(AQ5,'February 2022'!$A$5:$AU$108,46,FALSE))</f>
        <v>0</v>
      </c>
      <c r="AT5" s="104">
        <f aca="true" t="shared" si="5" ref="AT5:AT68">AS5+AO5</f>
        <v>0</v>
      </c>
      <c r="AU5" s="208"/>
    </row>
    <row r="6" spans="1:47" s="12" customFormat="1" ht="31.5" customHeight="1">
      <c r="A6" s="163"/>
      <c r="B6" s="331"/>
      <c r="C6" s="367"/>
      <c r="D6" s="160"/>
      <c r="E6" s="160"/>
      <c r="F6" s="160"/>
      <c r="G6" s="160"/>
      <c r="H6" s="315"/>
      <c r="I6" s="315"/>
      <c r="J6" s="307"/>
      <c r="K6" s="307"/>
      <c r="L6" s="307"/>
      <c r="M6" s="307"/>
      <c r="N6" s="307"/>
      <c r="O6" s="306"/>
      <c r="P6" s="321"/>
      <c r="Q6" s="337"/>
      <c r="R6" s="337"/>
      <c r="S6" s="337"/>
      <c r="T6" s="337"/>
      <c r="U6" s="337"/>
      <c r="V6" s="299"/>
      <c r="W6" s="293"/>
      <c r="X6" s="319"/>
      <c r="Y6" s="332"/>
      <c r="Z6" s="332"/>
      <c r="AA6" s="332"/>
      <c r="AB6" s="355"/>
      <c r="AC6" s="306"/>
      <c r="AD6" s="306"/>
      <c r="AE6" s="200"/>
      <c r="AF6" s="200"/>
      <c r="AG6" s="200"/>
      <c r="AH6" s="170"/>
      <c r="AI6" s="170"/>
      <c r="AJ6" s="306"/>
      <c r="AK6" s="306"/>
      <c r="AL6" s="114">
        <f aca="true" t="shared" si="6" ref="AL6:AL69">COUNTIF(C6:AJ6,"x")</f>
        <v>0</v>
      </c>
      <c r="AM6" s="104">
        <f t="shared" si="0"/>
        <v>0</v>
      </c>
      <c r="AN6" s="104">
        <f t="shared" si="1"/>
        <v>0</v>
      </c>
      <c r="AO6" s="104">
        <f t="shared" si="2"/>
        <v>0</v>
      </c>
      <c r="AP6" s="124"/>
      <c r="AQ6" s="239">
        <f t="shared" si="3"/>
      </c>
      <c r="AR6" s="239">
        <f t="shared" si="4"/>
      </c>
      <c r="AS6" s="113">
        <f>IF(ISNA(VLOOKUP(AQ6,'February 2022'!$A$5:$AU$108,46,FALSE)),0,VLOOKUP(AQ6,'February 2022'!$A$5:$AU$108,46,FALSE))</f>
        <v>0</v>
      </c>
      <c r="AT6" s="104">
        <f t="shared" si="5"/>
        <v>0</v>
      </c>
      <c r="AU6" s="309"/>
    </row>
    <row r="7" spans="1:47" s="12" customFormat="1" ht="31.5" customHeight="1">
      <c r="A7" s="100"/>
      <c r="B7" s="100"/>
      <c r="C7" s="367"/>
      <c r="D7" s="160"/>
      <c r="E7" s="160"/>
      <c r="F7" s="160"/>
      <c r="G7" s="160"/>
      <c r="H7" s="235"/>
      <c r="I7" s="235"/>
      <c r="J7" s="101"/>
      <c r="K7" s="101"/>
      <c r="L7" s="101"/>
      <c r="M7" s="101"/>
      <c r="N7" s="101"/>
      <c r="O7" s="286"/>
      <c r="P7" s="296"/>
      <c r="Q7" s="337"/>
      <c r="R7" s="337"/>
      <c r="S7" s="337"/>
      <c r="T7" s="337"/>
      <c r="U7" s="337"/>
      <c r="V7" s="119"/>
      <c r="W7" s="113"/>
      <c r="X7" s="319"/>
      <c r="Y7" s="336"/>
      <c r="Z7" s="336"/>
      <c r="AA7" s="332"/>
      <c r="AB7" s="353"/>
      <c r="AC7" s="286"/>
      <c r="AD7" s="286"/>
      <c r="AE7" s="334"/>
      <c r="AF7" s="334"/>
      <c r="AG7" s="200"/>
      <c r="AH7" s="170"/>
      <c r="AI7" s="170"/>
      <c r="AJ7" s="286"/>
      <c r="AK7" s="286"/>
      <c r="AL7" s="114">
        <f t="shared" si="6"/>
        <v>0</v>
      </c>
      <c r="AM7" s="104">
        <f t="shared" si="0"/>
        <v>0</v>
      </c>
      <c r="AN7" s="104">
        <f t="shared" si="1"/>
        <v>0</v>
      </c>
      <c r="AO7" s="104">
        <f t="shared" si="2"/>
        <v>0</v>
      </c>
      <c r="AP7" s="124"/>
      <c r="AQ7" s="239">
        <f t="shared" si="3"/>
      </c>
      <c r="AR7" s="239">
        <f t="shared" si="4"/>
      </c>
      <c r="AS7" s="113">
        <f>IF(ISNA(VLOOKUP(AQ7,'February 2022'!$A$5:$AU$108,46,FALSE)),0,VLOOKUP(AQ7,'February 2022'!$A$5:$AU$108,46,FALSE))</f>
        <v>0</v>
      </c>
      <c r="AT7" s="104">
        <f t="shared" si="5"/>
        <v>0</v>
      </c>
      <c r="AU7" s="208"/>
    </row>
    <row r="8" spans="1:47" s="13" customFormat="1" ht="31.5" customHeight="1">
      <c r="A8" s="100"/>
      <c r="B8" s="100"/>
      <c r="C8" s="367"/>
      <c r="D8" s="160"/>
      <c r="E8" s="160"/>
      <c r="F8" s="160"/>
      <c r="G8" s="160"/>
      <c r="H8" s="235"/>
      <c r="I8" s="235"/>
      <c r="J8" s="101"/>
      <c r="K8" s="101"/>
      <c r="L8" s="101"/>
      <c r="M8" s="101"/>
      <c r="N8" s="101"/>
      <c r="O8" s="286"/>
      <c r="P8" s="296"/>
      <c r="Q8" s="337"/>
      <c r="R8" s="337"/>
      <c r="S8" s="337"/>
      <c r="T8" s="337"/>
      <c r="U8" s="337"/>
      <c r="V8" s="119"/>
      <c r="W8" s="113"/>
      <c r="X8" s="319"/>
      <c r="Y8" s="336"/>
      <c r="Z8" s="336"/>
      <c r="AA8" s="332"/>
      <c r="AB8" s="355"/>
      <c r="AC8" s="286"/>
      <c r="AD8" s="286"/>
      <c r="AE8" s="200"/>
      <c r="AF8" s="200"/>
      <c r="AG8" s="200"/>
      <c r="AH8" s="170"/>
      <c r="AI8" s="170"/>
      <c r="AJ8" s="286"/>
      <c r="AK8" s="286"/>
      <c r="AL8" s="114">
        <f t="shared" si="6"/>
        <v>0</v>
      </c>
      <c r="AM8" s="104">
        <f t="shared" si="0"/>
        <v>0</v>
      </c>
      <c r="AN8" s="104">
        <f t="shared" si="1"/>
        <v>0</v>
      </c>
      <c r="AO8" s="104">
        <f t="shared" si="2"/>
        <v>0</v>
      </c>
      <c r="AP8" s="124"/>
      <c r="AQ8" s="239">
        <f t="shared" si="3"/>
      </c>
      <c r="AR8" s="239">
        <f t="shared" si="4"/>
      </c>
      <c r="AS8" s="113">
        <f>IF(ISNA(VLOOKUP(AQ8,'February 2022'!$A$5:$AU$108,46,FALSE)),0,VLOOKUP(AQ8,'February 2022'!$A$5:$AU$108,46,FALSE))</f>
        <v>0</v>
      </c>
      <c r="AT8" s="104">
        <f t="shared" si="5"/>
        <v>0</v>
      </c>
      <c r="AU8" s="208"/>
    </row>
    <row r="9" spans="1:47" s="12" customFormat="1" ht="31.5" customHeight="1">
      <c r="A9" s="100"/>
      <c r="B9" s="100"/>
      <c r="C9" s="367"/>
      <c r="D9" s="160"/>
      <c r="E9" s="160"/>
      <c r="F9" s="200"/>
      <c r="G9" s="160"/>
      <c r="H9" s="235"/>
      <c r="I9" s="235"/>
      <c r="J9" s="101"/>
      <c r="K9" s="101"/>
      <c r="L9" s="101"/>
      <c r="M9" s="101"/>
      <c r="N9" s="101"/>
      <c r="O9" s="286"/>
      <c r="P9" s="296"/>
      <c r="Q9" s="337"/>
      <c r="R9" s="337"/>
      <c r="S9" s="337"/>
      <c r="T9" s="337"/>
      <c r="U9" s="337"/>
      <c r="V9" s="119"/>
      <c r="W9" s="113"/>
      <c r="X9" s="319"/>
      <c r="Y9" s="336"/>
      <c r="Z9" s="336"/>
      <c r="AA9" s="332"/>
      <c r="AB9" s="353"/>
      <c r="AC9" s="286"/>
      <c r="AD9" s="286"/>
      <c r="AE9" s="334"/>
      <c r="AF9" s="334"/>
      <c r="AG9" s="200"/>
      <c r="AH9" s="170"/>
      <c r="AI9" s="170"/>
      <c r="AJ9" s="286"/>
      <c r="AK9" s="286"/>
      <c r="AL9" s="114">
        <f t="shared" si="6"/>
        <v>0</v>
      </c>
      <c r="AM9" s="104">
        <f t="shared" si="0"/>
        <v>0</v>
      </c>
      <c r="AN9" s="104">
        <f t="shared" si="1"/>
        <v>0</v>
      </c>
      <c r="AO9" s="104">
        <f t="shared" si="2"/>
        <v>0</v>
      </c>
      <c r="AP9" s="124"/>
      <c r="AQ9" s="239">
        <f t="shared" si="3"/>
      </c>
      <c r="AR9" s="239">
        <f t="shared" si="4"/>
      </c>
      <c r="AS9" s="113">
        <f>IF(ISNA(VLOOKUP(AQ9,'February 2022'!$A$5:$AU$108,46,FALSE)),0,VLOOKUP(AQ9,'February 2022'!$A$5:$AU$108,46,FALSE))</f>
        <v>0</v>
      </c>
      <c r="AT9" s="104">
        <f t="shared" si="5"/>
        <v>0</v>
      </c>
      <c r="AU9" s="208"/>
    </row>
    <row r="10" spans="1:47" s="13" customFormat="1" ht="31.5" customHeight="1">
      <c r="A10" s="100"/>
      <c r="B10" s="100"/>
      <c r="C10" s="367"/>
      <c r="D10" s="160"/>
      <c r="E10" s="160"/>
      <c r="F10" s="200"/>
      <c r="G10" s="160"/>
      <c r="H10" s="235"/>
      <c r="I10" s="235"/>
      <c r="J10" s="101"/>
      <c r="K10" s="101"/>
      <c r="L10" s="101"/>
      <c r="M10" s="101"/>
      <c r="N10" s="101"/>
      <c r="O10" s="286"/>
      <c r="P10" s="296"/>
      <c r="Q10" s="337"/>
      <c r="R10" s="337"/>
      <c r="S10" s="337"/>
      <c r="T10" s="337"/>
      <c r="U10" s="337"/>
      <c r="V10" s="119"/>
      <c r="W10" s="113"/>
      <c r="X10" s="319"/>
      <c r="Y10" s="336"/>
      <c r="Z10" s="336"/>
      <c r="AA10" s="332"/>
      <c r="AB10" s="355"/>
      <c r="AC10" s="286"/>
      <c r="AD10" s="286"/>
      <c r="AE10" s="200"/>
      <c r="AF10" s="200"/>
      <c r="AG10" s="200"/>
      <c r="AH10" s="170"/>
      <c r="AI10" s="170"/>
      <c r="AJ10" s="286"/>
      <c r="AK10" s="286"/>
      <c r="AL10" s="114">
        <f t="shared" si="6"/>
        <v>0</v>
      </c>
      <c r="AM10" s="104">
        <f t="shared" si="0"/>
        <v>0</v>
      </c>
      <c r="AN10" s="104">
        <f t="shared" si="1"/>
        <v>0</v>
      </c>
      <c r="AO10" s="104">
        <f t="shared" si="2"/>
        <v>0</v>
      </c>
      <c r="AP10" s="124"/>
      <c r="AQ10" s="239">
        <f t="shared" si="3"/>
      </c>
      <c r="AR10" s="239">
        <f t="shared" si="4"/>
      </c>
      <c r="AS10" s="113">
        <f>IF(ISNA(VLOOKUP(AQ10,'February 2022'!$A$5:$AU$108,46,FALSE)),0,VLOOKUP(AQ10,'February 2022'!$A$5:$AU$108,46,FALSE))</f>
        <v>0</v>
      </c>
      <c r="AT10" s="104">
        <f t="shared" si="5"/>
        <v>0</v>
      </c>
      <c r="AU10" s="208"/>
    </row>
    <row r="11" spans="1:47" s="13" customFormat="1" ht="31.5" customHeight="1">
      <c r="A11" s="100"/>
      <c r="B11" s="100"/>
      <c r="C11" s="367"/>
      <c r="D11" s="160"/>
      <c r="E11" s="160"/>
      <c r="F11" s="160"/>
      <c r="G11" s="160"/>
      <c r="H11" s="235"/>
      <c r="I11" s="235"/>
      <c r="J11" s="101"/>
      <c r="K11" s="101"/>
      <c r="L11" s="101"/>
      <c r="M11" s="101"/>
      <c r="N11" s="101"/>
      <c r="O11" s="286"/>
      <c r="P11" s="296"/>
      <c r="Q11" s="337"/>
      <c r="R11" s="337"/>
      <c r="S11" s="337"/>
      <c r="T11" s="337"/>
      <c r="U11" s="337"/>
      <c r="V11" s="119"/>
      <c r="W11" s="113"/>
      <c r="X11" s="319"/>
      <c r="Y11" s="336"/>
      <c r="Z11" s="336"/>
      <c r="AA11" s="332"/>
      <c r="AB11" s="353"/>
      <c r="AC11" s="286"/>
      <c r="AD11" s="286"/>
      <c r="AE11" s="334"/>
      <c r="AF11" s="334"/>
      <c r="AG11" s="200"/>
      <c r="AH11" s="170"/>
      <c r="AI11" s="170"/>
      <c r="AJ11" s="286"/>
      <c r="AK11" s="286"/>
      <c r="AL11" s="114">
        <f t="shared" si="6"/>
        <v>0</v>
      </c>
      <c r="AM11" s="104">
        <f t="shared" si="0"/>
        <v>0</v>
      </c>
      <c r="AN11" s="104">
        <f t="shared" si="1"/>
        <v>0</v>
      </c>
      <c r="AO11" s="104">
        <f t="shared" si="2"/>
        <v>0</v>
      </c>
      <c r="AP11" s="124"/>
      <c r="AQ11" s="239">
        <f t="shared" si="3"/>
      </c>
      <c r="AR11" s="239">
        <f t="shared" si="4"/>
      </c>
      <c r="AS11" s="113">
        <f>IF(ISNA(VLOOKUP(AQ11,'February 2022'!$A$5:$AU$108,46,FALSE)),0,VLOOKUP(AQ11,'February 2022'!$A$5:$AU$108,46,FALSE))</f>
        <v>0</v>
      </c>
      <c r="AT11" s="104">
        <f t="shared" si="5"/>
        <v>0</v>
      </c>
      <c r="AU11" s="208"/>
    </row>
    <row r="12" spans="1:47" s="12" customFormat="1" ht="31.5" customHeight="1">
      <c r="A12" s="100"/>
      <c r="B12" s="100"/>
      <c r="C12" s="367"/>
      <c r="D12" s="160"/>
      <c r="E12" s="160"/>
      <c r="F12" s="160"/>
      <c r="G12" s="160"/>
      <c r="H12" s="235"/>
      <c r="I12" s="235"/>
      <c r="J12" s="101"/>
      <c r="K12" s="101"/>
      <c r="L12" s="101"/>
      <c r="M12" s="101"/>
      <c r="N12" s="101"/>
      <c r="O12" s="286"/>
      <c r="P12" s="296"/>
      <c r="Q12" s="337"/>
      <c r="R12" s="337"/>
      <c r="S12" s="337"/>
      <c r="T12" s="337"/>
      <c r="U12" s="337"/>
      <c r="V12" s="119"/>
      <c r="W12" s="113"/>
      <c r="X12" s="319"/>
      <c r="Y12" s="336"/>
      <c r="Z12" s="336"/>
      <c r="AA12" s="332"/>
      <c r="AB12" s="355"/>
      <c r="AC12" s="286"/>
      <c r="AD12" s="286"/>
      <c r="AE12" s="200"/>
      <c r="AF12" s="200"/>
      <c r="AG12" s="200"/>
      <c r="AH12" s="170"/>
      <c r="AI12" s="170"/>
      <c r="AJ12" s="286"/>
      <c r="AK12" s="286"/>
      <c r="AL12" s="114">
        <f t="shared" si="6"/>
        <v>0</v>
      </c>
      <c r="AM12" s="104">
        <f t="shared" si="0"/>
        <v>0</v>
      </c>
      <c r="AN12" s="104">
        <f t="shared" si="1"/>
        <v>0</v>
      </c>
      <c r="AO12" s="104">
        <f t="shared" si="2"/>
        <v>0</v>
      </c>
      <c r="AP12" s="124"/>
      <c r="AQ12" s="239">
        <f t="shared" si="3"/>
      </c>
      <c r="AR12" s="239">
        <f t="shared" si="4"/>
      </c>
      <c r="AS12" s="113">
        <f>IF(ISNA(VLOOKUP(AQ12,'February 2022'!$A$5:$AU$108,46,FALSE)),0,VLOOKUP(AQ12,'February 2022'!$A$5:$AU$108,46,FALSE))</f>
        <v>0</v>
      </c>
      <c r="AT12" s="104">
        <f t="shared" si="5"/>
        <v>0</v>
      </c>
      <c r="AU12" s="208"/>
    </row>
    <row r="13" spans="1:47" s="13" customFormat="1" ht="31.5" customHeight="1">
      <c r="A13" s="100"/>
      <c r="B13" s="100"/>
      <c r="C13" s="367"/>
      <c r="D13" s="160"/>
      <c r="E13" s="160"/>
      <c r="F13" s="160"/>
      <c r="G13" s="160"/>
      <c r="H13" s="235"/>
      <c r="I13" s="235"/>
      <c r="J13" s="101"/>
      <c r="K13" s="101"/>
      <c r="L13" s="101"/>
      <c r="M13" s="101"/>
      <c r="N13" s="101"/>
      <c r="O13" s="286"/>
      <c r="P13" s="296"/>
      <c r="Q13" s="337"/>
      <c r="R13" s="337"/>
      <c r="S13" s="337"/>
      <c r="T13" s="337"/>
      <c r="U13" s="337"/>
      <c r="V13" s="119"/>
      <c r="W13" s="113"/>
      <c r="X13" s="319"/>
      <c r="Y13" s="336"/>
      <c r="Z13" s="336"/>
      <c r="AA13" s="332"/>
      <c r="AB13" s="353"/>
      <c r="AC13" s="286"/>
      <c r="AD13" s="286"/>
      <c r="AE13" s="334"/>
      <c r="AF13" s="334"/>
      <c r="AG13" s="200"/>
      <c r="AH13" s="170"/>
      <c r="AI13" s="170"/>
      <c r="AJ13" s="286"/>
      <c r="AK13" s="286"/>
      <c r="AL13" s="114">
        <f t="shared" si="6"/>
        <v>0</v>
      </c>
      <c r="AM13" s="104">
        <f t="shared" si="0"/>
        <v>0</v>
      </c>
      <c r="AN13" s="104">
        <f t="shared" si="1"/>
        <v>0</v>
      </c>
      <c r="AO13" s="104">
        <f t="shared" si="2"/>
        <v>0</v>
      </c>
      <c r="AP13" s="124"/>
      <c r="AQ13" s="239">
        <f t="shared" si="3"/>
      </c>
      <c r="AR13" s="239">
        <f t="shared" si="4"/>
      </c>
      <c r="AS13" s="113">
        <f>IF(ISNA(VLOOKUP(AQ13,'February 2022'!$A$5:$AU$108,46,FALSE)),0,VLOOKUP(AQ13,'February 2022'!$A$5:$AU$108,46,FALSE))</f>
        <v>0</v>
      </c>
      <c r="AT13" s="104">
        <f t="shared" si="5"/>
        <v>0</v>
      </c>
      <c r="AU13" s="208"/>
    </row>
    <row r="14" spans="1:47" s="12" customFormat="1" ht="31.5" customHeight="1">
      <c r="A14" s="100"/>
      <c r="B14" s="100"/>
      <c r="C14" s="367"/>
      <c r="D14" s="160"/>
      <c r="E14" s="160"/>
      <c r="F14" s="160"/>
      <c r="G14" s="160"/>
      <c r="H14" s="235"/>
      <c r="I14" s="235"/>
      <c r="J14" s="101"/>
      <c r="K14" s="101"/>
      <c r="L14" s="101"/>
      <c r="M14" s="101"/>
      <c r="N14" s="101"/>
      <c r="O14" s="286"/>
      <c r="P14" s="296"/>
      <c r="Q14" s="337"/>
      <c r="R14" s="337"/>
      <c r="S14" s="337"/>
      <c r="T14" s="337"/>
      <c r="U14" s="337"/>
      <c r="V14" s="119"/>
      <c r="W14" s="113"/>
      <c r="X14" s="319"/>
      <c r="Y14" s="336"/>
      <c r="Z14" s="336"/>
      <c r="AA14" s="332"/>
      <c r="AB14" s="355"/>
      <c r="AC14" s="286"/>
      <c r="AD14" s="286"/>
      <c r="AE14" s="200"/>
      <c r="AF14" s="200"/>
      <c r="AG14" s="200"/>
      <c r="AH14" s="170"/>
      <c r="AI14" s="170"/>
      <c r="AJ14" s="286"/>
      <c r="AK14" s="286"/>
      <c r="AL14" s="114">
        <f t="shared" si="6"/>
        <v>0</v>
      </c>
      <c r="AM14" s="104">
        <f t="shared" si="0"/>
        <v>0</v>
      </c>
      <c r="AN14" s="104">
        <f t="shared" si="1"/>
        <v>0</v>
      </c>
      <c r="AO14" s="104">
        <f t="shared" si="2"/>
        <v>0</v>
      </c>
      <c r="AP14" s="124"/>
      <c r="AQ14" s="239">
        <f t="shared" si="3"/>
      </c>
      <c r="AR14" s="239">
        <f t="shared" si="4"/>
      </c>
      <c r="AS14" s="113">
        <f>IF(ISNA(VLOOKUP(AQ14,'February 2022'!$A$5:$AU$108,46,FALSE)),0,VLOOKUP(AQ14,'February 2022'!$A$5:$AU$108,46,FALSE))</f>
        <v>0</v>
      </c>
      <c r="AT14" s="104">
        <f t="shared" si="5"/>
        <v>0</v>
      </c>
      <c r="AU14" s="208"/>
    </row>
    <row r="15" spans="1:47" s="13" customFormat="1" ht="31.5" customHeight="1">
      <c r="A15" s="100"/>
      <c r="B15" s="100"/>
      <c r="C15" s="367"/>
      <c r="D15" s="160"/>
      <c r="E15" s="160"/>
      <c r="F15" s="200"/>
      <c r="G15" s="160"/>
      <c r="H15" s="235"/>
      <c r="I15" s="235"/>
      <c r="J15" s="101"/>
      <c r="K15" s="101"/>
      <c r="L15" s="101"/>
      <c r="M15" s="101"/>
      <c r="N15" s="101"/>
      <c r="O15" s="286"/>
      <c r="P15" s="296"/>
      <c r="Q15" s="337"/>
      <c r="R15" s="337"/>
      <c r="S15" s="337"/>
      <c r="T15" s="337"/>
      <c r="U15" s="337"/>
      <c r="V15" s="119"/>
      <c r="W15" s="113"/>
      <c r="X15" s="319"/>
      <c r="Y15" s="336"/>
      <c r="Z15" s="336"/>
      <c r="AA15" s="332"/>
      <c r="AB15" s="353"/>
      <c r="AC15" s="286"/>
      <c r="AD15" s="286"/>
      <c r="AE15" s="334"/>
      <c r="AF15" s="334"/>
      <c r="AG15" s="200"/>
      <c r="AH15" s="170"/>
      <c r="AI15" s="170"/>
      <c r="AJ15" s="286"/>
      <c r="AK15" s="286"/>
      <c r="AL15" s="114">
        <f t="shared" si="6"/>
        <v>0</v>
      </c>
      <c r="AM15" s="104">
        <f t="shared" si="0"/>
        <v>0</v>
      </c>
      <c r="AN15" s="104">
        <f t="shared" si="1"/>
        <v>0</v>
      </c>
      <c r="AO15" s="104">
        <f t="shared" si="2"/>
        <v>0</v>
      </c>
      <c r="AP15" s="124"/>
      <c r="AQ15" s="239">
        <f t="shared" si="3"/>
      </c>
      <c r="AR15" s="239">
        <f t="shared" si="4"/>
      </c>
      <c r="AS15" s="113">
        <f>IF(ISNA(VLOOKUP(AQ15,'February 2022'!$A$5:$AU$108,46,FALSE)),0,VLOOKUP(AQ15,'February 2022'!$A$5:$AU$108,46,FALSE))</f>
        <v>0</v>
      </c>
      <c r="AT15" s="104">
        <f t="shared" si="5"/>
        <v>0</v>
      </c>
      <c r="AU15" s="208"/>
    </row>
    <row r="16" spans="1:47" s="12" customFormat="1" ht="31.5" customHeight="1">
      <c r="A16" s="100"/>
      <c r="B16" s="100"/>
      <c r="C16" s="367"/>
      <c r="D16" s="160"/>
      <c r="E16" s="160"/>
      <c r="F16" s="200"/>
      <c r="G16" s="160"/>
      <c r="H16" s="235"/>
      <c r="I16" s="235"/>
      <c r="J16" s="101"/>
      <c r="K16" s="101"/>
      <c r="L16" s="101"/>
      <c r="M16" s="101"/>
      <c r="N16" s="101"/>
      <c r="O16" s="286"/>
      <c r="P16" s="296"/>
      <c r="Q16" s="337"/>
      <c r="R16" s="337"/>
      <c r="S16" s="337"/>
      <c r="T16" s="337"/>
      <c r="U16" s="337"/>
      <c r="V16" s="119"/>
      <c r="W16" s="113"/>
      <c r="X16" s="319"/>
      <c r="Y16" s="336"/>
      <c r="Z16" s="336"/>
      <c r="AA16" s="332"/>
      <c r="AB16" s="355"/>
      <c r="AC16" s="286"/>
      <c r="AD16" s="286"/>
      <c r="AE16" s="200"/>
      <c r="AF16" s="200"/>
      <c r="AG16" s="200"/>
      <c r="AH16" s="170"/>
      <c r="AI16" s="170"/>
      <c r="AJ16" s="286"/>
      <c r="AK16" s="286"/>
      <c r="AL16" s="114">
        <f t="shared" si="6"/>
        <v>0</v>
      </c>
      <c r="AM16" s="104">
        <f t="shared" si="0"/>
        <v>0</v>
      </c>
      <c r="AN16" s="104">
        <f t="shared" si="1"/>
        <v>0</v>
      </c>
      <c r="AO16" s="104">
        <f t="shared" si="2"/>
        <v>0</v>
      </c>
      <c r="AP16" s="124"/>
      <c r="AQ16" s="239">
        <f t="shared" si="3"/>
      </c>
      <c r="AR16" s="239">
        <f t="shared" si="4"/>
      </c>
      <c r="AS16" s="113">
        <f>IF(ISNA(VLOOKUP(AQ16,'February 2022'!$A$5:$AU$108,46,FALSE)),0,VLOOKUP(AQ16,'February 2022'!$A$5:$AU$108,46,FALSE))</f>
        <v>0</v>
      </c>
      <c r="AT16" s="104">
        <f t="shared" si="5"/>
        <v>0</v>
      </c>
      <c r="AU16" s="208"/>
    </row>
    <row r="17" spans="1:47" s="13" customFormat="1" ht="31.5" customHeight="1">
      <c r="A17" s="100"/>
      <c r="B17" s="100"/>
      <c r="C17" s="367"/>
      <c r="D17" s="160"/>
      <c r="E17" s="160"/>
      <c r="F17" s="160"/>
      <c r="G17" s="160"/>
      <c r="H17" s="235"/>
      <c r="I17" s="235"/>
      <c r="J17" s="101"/>
      <c r="K17" s="101"/>
      <c r="L17" s="101"/>
      <c r="M17" s="101"/>
      <c r="N17" s="101"/>
      <c r="O17" s="286"/>
      <c r="P17" s="296"/>
      <c r="Q17" s="337"/>
      <c r="R17" s="337"/>
      <c r="S17" s="337"/>
      <c r="T17" s="337"/>
      <c r="U17" s="337"/>
      <c r="V17" s="119"/>
      <c r="W17" s="113"/>
      <c r="X17" s="319"/>
      <c r="Y17" s="336"/>
      <c r="Z17" s="336"/>
      <c r="AA17" s="332"/>
      <c r="AB17" s="353"/>
      <c r="AC17" s="286"/>
      <c r="AD17" s="286"/>
      <c r="AE17" s="334"/>
      <c r="AF17" s="334"/>
      <c r="AG17" s="200"/>
      <c r="AH17" s="170"/>
      <c r="AI17" s="170"/>
      <c r="AJ17" s="286"/>
      <c r="AK17" s="286"/>
      <c r="AL17" s="114">
        <f t="shared" si="6"/>
        <v>0</v>
      </c>
      <c r="AM17" s="104">
        <f t="shared" si="0"/>
        <v>0</v>
      </c>
      <c r="AN17" s="104">
        <f t="shared" si="1"/>
        <v>0</v>
      </c>
      <c r="AO17" s="104">
        <f t="shared" si="2"/>
        <v>0</v>
      </c>
      <c r="AP17" s="124"/>
      <c r="AQ17" s="239">
        <f t="shared" si="3"/>
      </c>
      <c r="AR17" s="239">
        <f t="shared" si="4"/>
      </c>
      <c r="AS17" s="113">
        <f>IF(ISNA(VLOOKUP(AQ17,'February 2022'!$A$5:$AU$108,46,FALSE)),0,VLOOKUP(AQ17,'February 2022'!$A$5:$AU$108,46,FALSE))</f>
        <v>0</v>
      </c>
      <c r="AT17" s="104">
        <f t="shared" si="5"/>
        <v>0</v>
      </c>
      <c r="AU17" s="208"/>
    </row>
    <row r="18" spans="1:47" s="12" customFormat="1" ht="31.5" customHeight="1">
      <c r="A18" s="100"/>
      <c r="B18" s="100"/>
      <c r="C18" s="367"/>
      <c r="D18" s="160"/>
      <c r="E18" s="160"/>
      <c r="F18" s="160"/>
      <c r="G18" s="160"/>
      <c r="H18" s="235"/>
      <c r="I18" s="235"/>
      <c r="J18" s="101"/>
      <c r="K18" s="101"/>
      <c r="L18" s="101"/>
      <c r="M18" s="101"/>
      <c r="N18" s="101"/>
      <c r="O18" s="286"/>
      <c r="P18" s="296"/>
      <c r="Q18" s="337"/>
      <c r="R18" s="337"/>
      <c r="S18" s="337"/>
      <c r="T18" s="337"/>
      <c r="U18" s="337"/>
      <c r="V18" s="119"/>
      <c r="W18" s="113"/>
      <c r="X18" s="319"/>
      <c r="Y18" s="336"/>
      <c r="Z18" s="336"/>
      <c r="AA18" s="332"/>
      <c r="AB18" s="355"/>
      <c r="AC18" s="286"/>
      <c r="AD18" s="286"/>
      <c r="AE18" s="200"/>
      <c r="AF18" s="200"/>
      <c r="AG18" s="200"/>
      <c r="AH18" s="170"/>
      <c r="AI18" s="170"/>
      <c r="AJ18" s="286"/>
      <c r="AK18" s="286"/>
      <c r="AL18" s="114">
        <f t="shared" si="6"/>
        <v>0</v>
      </c>
      <c r="AM18" s="104">
        <f t="shared" si="0"/>
        <v>0</v>
      </c>
      <c r="AN18" s="104">
        <f t="shared" si="1"/>
        <v>0</v>
      </c>
      <c r="AO18" s="104">
        <f t="shared" si="2"/>
        <v>0</v>
      </c>
      <c r="AP18" s="124"/>
      <c r="AQ18" s="239">
        <f t="shared" si="3"/>
      </c>
      <c r="AR18" s="239">
        <f t="shared" si="4"/>
      </c>
      <c r="AS18" s="113">
        <f>IF(ISNA(VLOOKUP(AQ18,'February 2022'!$A$5:$AU$108,46,FALSE)),0,VLOOKUP(AQ18,'February 2022'!$A$5:$AU$108,46,FALSE))</f>
        <v>0</v>
      </c>
      <c r="AT18" s="104">
        <f t="shared" si="5"/>
        <v>0</v>
      </c>
      <c r="AU18" s="208"/>
    </row>
    <row r="19" spans="1:47" s="13" customFormat="1" ht="31.5" customHeight="1">
      <c r="A19" s="100"/>
      <c r="B19" s="100"/>
      <c r="C19" s="367"/>
      <c r="D19" s="160"/>
      <c r="E19" s="160"/>
      <c r="F19" s="160"/>
      <c r="G19" s="160"/>
      <c r="H19" s="235"/>
      <c r="I19" s="235"/>
      <c r="J19" s="101"/>
      <c r="K19" s="101"/>
      <c r="L19" s="101"/>
      <c r="M19" s="101"/>
      <c r="N19" s="101"/>
      <c r="O19" s="286"/>
      <c r="P19" s="296"/>
      <c r="Q19" s="337"/>
      <c r="R19" s="337"/>
      <c r="S19" s="337"/>
      <c r="T19" s="337"/>
      <c r="U19" s="337"/>
      <c r="V19" s="119"/>
      <c r="W19" s="113"/>
      <c r="X19" s="319"/>
      <c r="Y19" s="336"/>
      <c r="Z19" s="336"/>
      <c r="AA19" s="332"/>
      <c r="AB19" s="353"/>
      <c r="AC19" s="286"/>
      <c r="AD19" s="286"/>
      <c r="AE19" s="334"/>
      <c r="AF19" s="334"/>
      <c r="AG19" s="200"/>
      <c r="AH19" s="170"/>
      <c r="AI19" s="170"/>
      <c r="AJ19" s="286"/>
      <c r="AK19" s="286"/>
      <c r="AL19" s="114">
        <f t="shared" si="6"/>
        <v>0</v>
      </c>
      <c r="AM19" s="104">
        <f t="shared" si="0"/>
        <v>0</v>
      </c>
      <c r="AN19" s="104">
        <f t="shared" si="1"/>
        <v>0</v>
      </c>
      <c r="AO19" s="104">
        <f t="shared" si="2"/>
        <v>0</v>
      </c>
      <c r="AP19" s="124"/>
      <c r="AQ19" s="239">
        <f t="shared" si="3"/>
      </c>
      <c r="AR19" s="239">
        <f t="shared" si="4"/>
      </c>
      <c r="AS19" s="113">
        <f>IF(ISNA(VLOOKUP(AQ19,'February 2022'!$A$5:$AU$108,46,FALSE)),0,VLOOKUP(AQ19,'February 2022'!$A$5:$AU$108,46,FALSE))</f>
        <v>0</v>
      </c>
      <c r="AT19" s="104">
        <f t="shared" si="5"/>
        <v>0</v>
      </c>
      <c r="AU19" s="208"/>
    </row>
    <row r="20" spans="1:47" s="12" customFormat="1" ht="31.5" customHeight="1">
      <c r="A20" s="100"/>
      <c r="B20" s="100"/>
      <c r="C20" s="367"/>
      <c r="D20" s="160"/>
      <c r="E20" s="160"/>
      <c r="F20" s="160"/>
      <c r="G20" s="160"/>
      <c r="H20" s="235"/>
      <c r="I20" s="235"/>
      <c r="J20" s="101"/>
      <c r="K20" s="101"/>
      <c r="L20" s="101"/>
      <c r="M20" s="101"/>
      <c r="N20" s="101"/>
      <c r="O20" s="286"/>
      <c r="P20" s="296"/>
      <c r="Q20" s="337"/>
      <c r="R20" s="337"/>
      <c r="S20" s="337"/>
      <c r="T20" s="337"/>
      <c r="U20" s="337"/>
      <c r="V20" s="119"/>
      <c r="W20" s="113"/>
      <c r="X20" s="319"/>
      <c r="Y20" s="336"/>
      <c r="Z20" s="336"/>
      <c r="AA20" s="332"/>
      <c r="AB20" s="355"/>
      <c r="AC20" s="286"/>
      <c r="AD20" s="286"/>
      <c r="AE20" s="200"/>
      <c r="AF20" s="200"/>
      <c r="AG20" s="200"/>
      <c r="AH20" s="170"/>
      <c r="AI20" s="170"/>
      <c r="AJ20" s="286"/>
      <c r="AK20" s="286"/>
      <c r="AL20" s="114">
        <f t="shared" si="6"/>
        <v>0</v>
      </c>
      <c r="AM20" s="104">
        <f t="shared" si="0"/>
        <v>0</v>
      </c>
      <c r="AN20" s="104">
        <f t="shared" si="1"/>
        <v>0</v>
      </c>
      <c r="AO20" s="104">
        <f t="shared" si="2"/>
        <v>0</v>
      </c>
      <c r="AP20" s="124"/>
      <c r="AQ20" s="239">
        <f t="shared" si="3"/>
      </c>
      <c r="AR20" s="239">
        <f t="shared" si="4"/>
      </c>
      <c r="AS20" s="113">
        <f>IF(ISNA(VLOOKUP(AQ20,'February 2022'!$A$5:$AU$108,46,FALSE)),0,VLOOKUP(AQ20,'February 2022'!$A$5:$AU$108,46,FALSE))</f>
        <v>0</v>
      </c>
      <c r="AT20" s="104">
        <f t="shared" si="5"/>
        <v>0</v>
      </c>
      <c r="AU20" s="208"/>
    </row>
    <row r="21" spans="1:47" s="13" customFormat="1" ht="31.5" customHeight="1">
      <c r="A21" s="100"/>
      <c r="B21" s="100"/>
      <c r="C21" s="367"/>
      <c r="D21" s="160"/>
      <c r="E21" s="160"/>
      <c r="F21" s="200"/>
      <c r="G21" s="160"/>
      <c r="H21" s="235"/>
      <c r="I21" s="235"/>
      <c r="J21" s="101"/>
      <c r="K21" s="101"/>
      <c r="L21" s="101"/>
      <c r="M21" s="101"/>
      <c r="N21" s="101"/>
      <c r="O21" s="286"/>
      <c r="P21" s="296"/>
      <c r="Q21" s="337"/>
      <c r="R21" s="337"/>
      <c r="S21" s="337"/>
      <c r="T21" s="337"/>
      <c r="U21" s="337"/>
      <c r="V21" s="119"/>
      <c r="W21" s="113"/>
      <c r="X21" s="319"/>
      <c r="Y21" s="336"/>
      <c r="Z21" s="336"/>
      <c r="AA21" s="332"/>
      <c r="AB21" s="353"/>
      <c r="AC21" s="286"/>
      <c r="AD21" s="286"/>
      <c r="AE21" s="334"/>
      <c r="AF21" s="334"/>
      <c r="AG21" s="200"/>
      <c r="AH21" s="170"/>
      <c r="AI21" s="170"/>
      <c r="AJ21" s="286"/>
      <c r="AK21" s="286"/>
      <c r="AL21" s="114">
        <f t="shared" si="6"/>
        <v>0</v>
      </c>
      <c r="AM21" s="104">
        <f t="shared" si="0"/>
        <v>0</v>
      </c>
      <c r="AN21" s="104">
        <f t="shared" si="1"/>
        <v>0</v>
      </c>
      <c r="AO21" s="104">
        <f t="shared" si="2"/>
        <v>0</v>
      </c>
      <c r="AP21" s="124"/>
      <c r="AQ21" s="239">
        <f t="shared" si="3"/>
      </c>
      <c r="AR21" s="239">
        <f t="shared" si="4"/>
      </c>
      <c r="AS21" s="113">
        <f>IF(ISNA(VLOOKUP(AQ21,'February 2022'!$A$5:$AU$108,46,FALSE)),0,VLOOKUP(AQ21,'February 2022'!$A$5:$AU$108,46,FALSE))</f>
        <v>0</v>
      </c>
      <c r="AT21" s="104">
        <f t="shared" si="5"/>
        <v>0</v>
      </c>
      <c r="AU21" s="208"/>
    </row>
    <row r="22" spans="1:47" s="12" customFormat="1" ht="31.5" customHeight="1">
      <c r="A22" s="100"/>
      <c r="B22" s="100"/>
      <c r="C22" s="367"/>
      <c r="D22" s="160"/>
      <c r="E22" s="160"/>
      <c r="F22" s="200"/>
      <c r="G22" s="160"/>
      <c r="H22" s="235"/>
      <c r="I22" s="235"/>
      <c r="J22" s="101"/>
      <c r="K22" s="101"/>
      <c r="L22" s="101"/>
      <c r="M22" s="101"/>
      <c r="N22" s="101"/>
      <c r="O22" s="286"/>
      <c r="P22" s="296"/>
      <c r="Q22" s="337"/>
      <c r="R22" s="337"/>
      <c r="S22" s="337"/>
      <c r="T22" s="337"/>
      <c r="U22" s="337"/>
      <c r="V22" s="119"/>
      <c r="W22" s="113"/>
      <c r="X22" s="319"/>
      <c r="Y22" s="336"/>
      <c r="Z22" s="336"/>
      <c r="AA22" s="332"/>
      <c r="AB22" s="355"/>
      <c r="AC22" s="286"/>
      <c r="AD22" s="286"/>
      <c r="AE22" s="200"/>
      <c r="AF22" s="200"/>
      <c r="AG22" s="200"/>
      <c r="AH22" s="170"/>
      <c r="AI22" s="170"/>
      <c r="AJ22" s="286"/>
      <c r="AK22" s="286"/>
      <c r="AL22" s="114">
        <f t="shared" si="6"/>
        <v>0</v>
      </c>
      <c r="AM22" s="104">
        <f t="shared" si="0"/>
        <v>0</v>
      </c>
      <c r="AN22" s="104">
        <f t="shared" si="1"/>
        <v>0</v>
      </c>
      <c r="AO22" s="104">
        <f t="shared" si="2"/>
        <v>0</v>
      </c>
      <c r="AP22" s="124"/>
      <c r="AQ22" s="239">
        <f t="shared" si="3"/>
      </c>
      <c r="AR22" s="239">
        <f t="shared" si="4"/>
      </c>
      <c r="AS22" s="113">
        <f>IF(ISNA(VLOOKUP(AQ22,'February 2022'!$A$5:$AU$108,46,FALSE)),0,VLOOKUP(AQ22,'February 2022'!$A$5:$AU$108,46,FALSE))</f>
        <v>0</v>
      </c>
      <c r="AT22" s="104">
        <f t="shared" si="5"/>
        <v>0</v>
      </c>
      <c r="AU22" s="208"/>
    </row>
    <row r="23" spans="1:47" s="12" customFormat="1" ht="31.5" customHeight="1">
      <c r="A23" s="100"/>
      <c r="B23" s="100"/>
      <c r="C23" s="367"/>
      <c r="D23" s="160"/>
      <c r="E23" s="160"/>
      <c r="F23" s="160"/>
      <c r="G23" s="160"/>
      <c r="H23" s="235"/>
      <c r="I23" s="235"/>
      <c r="J23" s="101"/>
      <c r="K23" s="101"/>
      <c r="L23" s="101"/>
      <c r="M23" s="101"/>
      <c r="N23" s="101"/>
      <c r="O23" s="286"/>
      <c r="P23" s="296"/>
      <c r="Q23" s="337"/>
      <c r="R23" s="337"/>
      <c r="S23" s="337"/>
      <c r="T23" s="337"/>
      <c r="U23" s="337"/>
      <c r="V23" s="119"/>
      <c r="W23" s="113"/>
      <c r="X23" s="319"/>
      <c r="Y23" s="336"/>
      <c r="Z23" s="336"/>
      <c r="AA23" s="332"/>
      <c r="AB23" s="353"/>
      <c r="AC23" s="286"/>
      <c r="AD23" s="286"/>
      <c r="AE23" s="334"/>
      <c r="AF23" s="334"/>
      <c r="AG23" s="200"/>
      <c r="AH23" s="170"/>
      <c r="AI23" s="170"/>
      <c r="AJ23" s="286"/>
      <c r="AK23" s="286"/>
      <c r="AL23" s="114">
        <f t="shared" si="6"/>
        <v>0</v>
      </c>
      <c r="AM23" s="104">
        <f t="shared" si="0"/>
        <v>0</v>
      </c>
      <c r="AN23" s="104">
        <f t="shared" si="1"/>
        <v>0</v>
      </c>
      <c r="AO23" s="104">
        <f t="shared" si="2"/>
        <v>0</v>
      </c>
      <c r="AP23" s="124"/>
      <c r="AQ23" s="239">
        <f t="shared" si="3"/>
      </c>
      <c r="AR23" s="239">
        <f t="shared" si="4"/>
      </c>
      <c r="AS23" s="113">
        <f>IF(ISNA(VLOOKUP(AQ23,'February 2022'!$A$5:$AU$108,46,FALSE)),0,VLOOKUP(AQ23,'February 2022'!$A$5:$AU$108,46,FALSE))</f>
        <v>0</v>
      </c>
      <c r="AT23" s="104">
        <f t="shared" si="5"/>
        <v>0</v>
      </c>
      <c r="AU23" s="208"/>
    </row>
    <row r="24" spans="1:47" s="12" customFormat="1" ht="31.5" customHeight="1">
      <c r="A24" s="100"/>
      <c r="B24" s="100"/>
      <c r="C24" s="367"/>
      <c r="D24" s="160"/>
      <c r="E24" s="160"/>
      <c r="F24" s="160"/>
      <c r="G24" s="160"/>
      <c r="H24" s="235"/>
      <c r="I24" s="235"/>
      <c r="J24" s="101"/>
      <c r="K24" s="101"/>
      <c r="L24" s="101"/>
      <c r="M24" s="101"/>
      <c r="N24" s="101"/>
      <c r="O24" s="286"/>
      <c r="P24" s="296"/>
      <c r="Q24" s="337"/>
      <c r="R24" s="337"/>
      <c r="S24" s="337"/>
      <c r="T24" s="337"/>
      <c r="U24" s="337"/>
      <c r="V24" s="119"/>
      <c r="W24" s="113"/>
      <c r="X24" s="319"/>
      <c r="Y24" s="336"/>
      <c r="Z24" s="336"/>
      <c r="AA24" s="332"/>
      <c r="AB24" s="355"/>
      <c r="AC24" s="286"/>
      <c r="AD24" s="286"/>
      <c r="AE24" s="200"/>
      <c r="AF24" s="200"/>
      <c r="AG24" s="200"/>
      <c r="AH24" s="170"/>
      <c r="AI24" s="170"/>
      <c r="AJ24" s="286"/>
      <c r="AK24" s="286"/>
      <c r="AL24" s="114">
        <f t="shared" si="6"/>
        <v>0</v>
      </c>
      <c r="AM24" s="104">
        <f t="shared" si="0"/>
        <v>0</v>
      </c>
      <c r="AN24" s="104">
        <f t="shared" si="1"/>
        <v>0</v>
      </c>
      <c r="AO24" s="104">
        <f t="shared" si="2"/>
        <v>0</v>
      </c>
      <c r="AP24" s="124"/>
      <c r="AQ24" s="239">
        <f t="shared" si="3"/>
      </c>
      <c r="AR24" s="239">
        <f t="shared" si="4"/>
      </c>
      <c r="AS24" s="113">
        <f>IF(ISNA(VLOOKUP(AQ24,'February 2022'!$A$5:$AU$108,46,FALSE)),0,VLOOKUP(AQ24,'February 2022'!$A$5:$AU$108,46,FALSE))</f>
        <v>0</v>
      </c>
      <c r="AT24" s="104">
        <f t="shared" si="5"/>
        <v>0</v>
      </c>
      <c r="AU24" s="208"/>
    </row>
    <row r="25" spans="1:47" s="13" customFormat="1" ht="31.5" customHeight="1">
      <c r="A25" s="100"/>
      <c r="B25" s="100"/>
      <c r="C25" s="367"/>
      <c r="D25" s="160"/>
      <c r="E25" s="160"/>
      <c r="F25" s="160"/>
      <c r="G25" s="160"/>
      <c r="H25" s="235"/>
      <c r="I25" s="235"/>
      <c r="J25" s="101"/>
      <c r="K25" s="101"/>
      <c r="L25" s="101"/>
      <c r="M25" s="101"/>
      <c r="N25" s="101"/>
      <c r="O25" s="286"/>
      <c r="P25" s="296"/>
      <c r="Q25" s="337"/>
      <c r="R25" s="337"/>
      <c r="S25" s="337"/>
      <c r="T25" s="337"/>
      <c r="U25" s="337"/>
      <c r="V25" s="119"/>
      <c r="W25" s="113"/>
      <c r="X25" s="319"/>
      <c r="Y25" s="336"/>
      <c r="Z25" s="336"/>
      <c r="AA25" s="332"/>
      <c r="AB25" s="353"/>
      <c r="AC25" s="286"/>
      <c r="AD25" s="286"/>
      <c r="AE25" s="334"/>
      <c r="AF25" s="334"/>
      <c r="AG25" s="200"/>
      <c r="AH25" s="170"/>
      <c r="AI25" s="170"/>
      <c r="AJ25" s="286"/>
      <c r="AK25" s="286"/>
      <c r="AL25" s="114">
        <f t="shared" si="6"/>
        <v>0</v>
      </c>
      <c r="AM25" s="104">
        <f t="shared" si="0"/>
        <v>0</v>
      </c>
      <c r="AN25" s="104">
        <f t="shared" si="1"/>
        <v>0</v>
      </c>
      <c r="AO25" s="104">
        <f t="shared" si="2"/>
        <v>0</v>
      </c>
      <c r="AP25" s="124"/>
      <c r="AQ25" s="239">
        <f t="shared" si="3"/>
      </c>
      <c r="AR25" s="239">
        <f t="shared" si="4"/>
      </c>
      <c r="AS25" s="113">
        <f>IF(ISNA(VLOOKUP(AQ25,'February 2022'!$A$5:$AU$108,46,FALSE)),0,VLOOKUP(AQ25,'February 2022'!$A$5:$AU$108,46,FALSE))</f>
        <v>0</v>
      </c>
      <c r="AT25" s="104">
        <f t="shared" si="5"/>
        <v>0</v>
      </c>
      <c r="AU25" s="208"/>
    </row>
    <row r="26" spans="1:47" s="12" customFormat="1" ht="31.5" customHeight="1">
      <c r="A26" s="100"/>
      <c r="B26" s="100"/>
      <c r="C26" s="367"/>
      <c r="D26" s="160"/>
      <c r="E26" s="160"/>
      <c r="F26" s="160"/>
      <c r="G26" s="160"/>
      <c r="H26" s="235"/>
      <c r="I26" s="235"/>
      <c r="J26" s="101"/>
      <c r="K26" s="101"/>
      <c r="L26" s="101"/>
      <c r="M26" s="101"/>
      <c r="N26" s="101"/>
      <c r="O26" s="286"/>
      <c r="P26" s="296"/>
      <c r="Q26" s="337"/>
      <c r="R26" s="337"/>
      <c r="S26" s="337"/>
      <c r="T26" s="337"/>
      <c r="U26" s="337"/>
      <c r="V26" s="119"/>
      <c r="W26" s="113"/>
      <c r="X26" s="319"/>
      <c r="Y26" s="336"/>
      <c r="Z26" s="336"/>
      <c r="AA26" s="332"/>
      <c r="AB26" s="355"/>
      <c r="AC26" s="286"/>
      <c r="AD26" s="286"/>
      <c r="AE26" s="200"/>
      <c r="AF26" s="200"/>
      <c r="AG26" s="200"/>
      <c r="AH26" s="170"/>
      <c r="AI26" s="170"/>
      <c r="AJ26" s="286"/>
      <c r="AK26" s="286"/>
      <c r="AL26" s="114">
        <f t="shared" si="6"/>
        <v>0</v>
      </c>
      <c r="AM26" s="104">
        <f t="shared" si="0"/>
        <v>0</v>
      </c>
      <c r="AN26" s="104">
        <f t="shared" si="1"/>
        <v>0</v>
      </c>
      <c r="AO26" s="104">
        <f t="shared" si="2"/>
        <v>0</v>
      </c>
      <c r="AP26" s="124"/>
      <c r="AQ26" s="239">
        <f t="shared" si="3"/>
      </c>
      <c r="AR26" s="239">
        <f t="shared" si="4"/>
      </c>
      <c r="AS26" s="113">
        <f>IF(ISNA(VLOOKUP(AQ26,'February 2022'!$A$5:$AU$108,46,FALSE)),0,VLOOKUP(AQ26,'February 2022'!$A$5:$AU$108,46,FALSE))</f>
        <v>0</v>
      </c>
      <c r="AT26" s="104">
        <f t="shared" si="5"/>
        <v>0</v>
      </c>
      <c r="AU26" s="208"/>
    </row>
    <row r="27" spans="1:47" s="13" customFormat="1" ht="31.5" customHeight="1">
      <c r="A27" s="100"/>
      <c r="B27" s="100"/>
      <c r="C27" s="367"/>
      <c r="D27" s="160"/>
      <c r="E27" s="160"/>
      <c r="F27" s="200"/>
      <c r="G27" s="160"/>
      <c r="H27" s="235"/>
      <c r="I27" s="235"/>
      <c r="J27" s="101"/>
      <c r="K27" s="101"/>
      <c r="L27" s="101"/>
      <c r="M27" s="101"/>
      <c r="N27" s="101"/>
      <c r="O27" s="286"/>
      <c r="P27" s="296"/>
      <c r="Q27" s="337"/>
      <c r="R27" s="337"/>
      <c r="S27" s="337"/>
      <c r="T27" s="337"/>
      <c r="U27" s="337"/>
      <c r="V27" s="119"/>
      <c r="W27" s="113"/>
      <c r="X27" s="319"/>
      <c r="Y27" s="336"/>
      <c r="Z27" s="336"/>
      <c r="AA27" s="332"/>
      <c r="AB27" s="353"/>
      <c r="AC27" s="286"/>
      <c r="AD27" s="286"/>
      <c r="AE27" s="334"/>
      <c r="AF27" s="334"/>
      <c r="AG27" s="200"/>
      <c r="AH27" s="170"/>
      <c r="AI27" s="170"/>
      <c r="AJ27" s="286"/>
      <c r="AK27" s="286"/>
      <c r="AL27" s="114">
        <f t="shared" si="6"/>
        <v>0</v>
      </c>
      <c r="AM27" s="104">
        <f t="shared" si="0"/>
        <v>0</v>
      </c>
      <c r="AN27" s="104">
        <f t="shared" si="1"/>
        <v>0</v>
      </c>
      <c r="AO27" s="104">
        <f t="shared" si="2"/>
        <v>0</v>
      </c>
      <c r="AP27" s="124"/>
      <c r="AQ27" s="239">
        <f t="shared" si="3"/>
      </c>
      <c r="AR27" s="239">
        <f t="shared" si="4"/>
      </c>
      <c r="AS27" s="113">
        <f>IF(ISNA(VLOOKUP(AQ27,'February 2022'!$A$5:$AU$108,46,FALSE)),0,VLOOKUP(AQ27,'February 2022'!$A$5:$AU$108,46,FALSE))</f>
        <v>0</v>
      </c>
      <c r="AT27" s="104">
        <f t="shared" si="5"/>
        <v>0</v>
      </c>
      <c r="AU27" s="208"/>
    </row>
    <row r="28" spans="1:47" s="12" customFormat="1" ht="31.5" customHeight="1">
      <c r="A28" s="100"/>
      <c r="B28" s="100"/>
      <c r="C28" s="367"/>
      <c r="D28" s="160"/>
      <c r="E28" s="160"/>
      <c r="F28" s="200"/>
      <c r="G28" s="160"/>
      <c r="H28" s="235"/>
      <c r="I28" s="235"/>
      <c r="J28" s="101"/>
      <c r="K28" s="101"/>
      <c r="L28" s="101"/>
      <c r="M28" s="101"/>
      <c r="N28" s="101"/>
      <c r="O28" s="286"/>
      <c r="P28" s="296"/>
      <c r="Q28" s="337"/>
      <c r="R28" s="337"/>
      <c r="S28" s="337"/>
      <c r="T28" s="337"/>
      <c r="U28" s="337"/>
      <c r="V28" s="119"/>
      <c r="W28" s="113"/>
      <c r="X28" s="319"/>
      <c r="Y28" s="336"/>
      <c r="Z28" s="336"/>
      <c r="AA28" s="332"/>
      <c r="AB28" s="355"/>
      <c r="AC28" s="286"/>
      <c r="AD28" s="286"/>
      <c r="AE28" s="200"/>
      <c r="AF28" s="200"/>
      <c r="AG28" s="200"/>
      <c r="AH28" s="170"/>
      <c r="AI28" s="170"/>
      <c r="AJ28" s="286"/>
      <c r="AK28" s="286"/>
      <c r="AL28" s="114">
        <f t="shared" si="6"/>
        <v>0</v>
      </c>
      <c r="AM28" s="104">
        <f t="shared" si="0"/>
        <v>0</v>
      </c>
      <c r="AN28" s="104">
        <f t="shared" si="1"/>
        <v>0</v>
      </c>
      <c r="AO28" s="104">
        <f t="shared" si="2"/>
        <v>0</v>
      </c>
      <c r="AP28" s="124"/>
      <c r="AQ28" s="239">
        <f t="shared" si="3"/>
      </c>
      <c r="AR28" s="239">
        <f t="shared" si="4"/>
      </c>
      <c r="AS28" s="113">
        <f>IF(ISNA(VLOOKUP(AQ28,'February 2022'!$A$5:$AU$108,46,FALSE)),0,VLOOKUP(AQ28,'February 2022'!$A$5:$AU$108,46,FALSE))</f>
        <v>0</v>
      </c>
      <c r="AT28" s="104">
        <f t="shared" si="5"/>
        <v>0</v>
      </c>
      <c r="AU28" s="208"/>
    </row>
    <row r="29" spans="1:47" s="13" customFormat="1" ht="31.5" customHeight="1">
      <c r="A29" s="100"/>
      <c r="B29" s="100"/>
      <c r="C29" s="367"/>
      <c r="D29" s="160"/>
      <c r="E29" s="160"/>
      <c r="F29" s="160"/>
      <c r="G29" s="160"/>
      <c r="H29" s="235"/>
      <c r="I29" s="235"/>
      <c r="J29" s="101"/>
      <c r="K29" s="101"/>
      <c r="L29" s="101"/>
      <c r="M29" s="101"/>
      <c r="N29" s="101"/>
      <c r="O29" s="286"/>
      <c r="P29" s="296"/>
      <c r="Q29" s="337"/>
      <c r="R29" s="337"/>
      <c r="S29" s="337"/>
      <c r="T29" s="337"/>
      <c r="U29" s="337"/>
      <c r="V29" s="119"/>
      <c r="W29" s="113"/>
      <c r="X29" s="319"/>
      <c r="Y29" s="336"/>
      <c r="Z29" s="336"/>
      <c r="AA29" s="332"/>
      <c r="AB29" s="353"/>
      <c r="AC29" s="286"/>
      <c r="AD29" s="286"/>
      <c r="AE29" s="334"/>
      <c r="AF29" s="334"/>
      <c r="AG29" s="200"/>
      <c r="AH29" s="170"/>
      <c r="AI29" s="170"/>
      <c r="AJ29" s="286"/>
      <c r="AK29" s="286"/>
      <c r="AL29" s="114">
        <f t="shared" si="6"/>
        <v>0</v>
      </c>
      <c r="AM29" s="104">
        <f t="shared" si="0"/>
        <v>0</v>
      </c>
      <c r="AN29" s="104">
        <f t="shared" si="1"/>
        <v>0</v>
      </c>
      <c r="AO29" s="104">
        <f t="shared" si="2"/>
        <v>0</v>
      </c>
      <c r="AP29" s="124"/>
      <c r="AQ29" s="239">
        <f t="shared" si="3"/>
      </c>
      <c r="AR29" s="239">
        <f t="shared" si="4"/>
      </c>
      <c r="AS29" s="113">
        <f>IF(ISNA(VLOOKUP(AQ29,'February 2022'!$A$5:$AU$108,46,FALSE)),0,VLOOKUP(AQ29,'February 2022'!$A$5:$AU$108,46,FALSE))</f>
        <v>0</v>
      </c>
      <c r="AT29" s="104">
        <f t="shared" si="5"/>
        <v>0</v>
      </c>
      <c r="AU29" s="208"/>
    </row>
    <row r="30" spans="1:47" s="12" customFormat="1" ht="31.5" customHeight="1">
      <c r="A30" s="100"/>
      <c r="B30" s="100"/>
      <c r="C30" s="367"/>
      <c r="D30" s="160"/>
      <c r="E30" s="160"/>
      <c r="F30" s="160"/>
      <c r="G30" s="160"/>
      <c r="H30" s="235"/>
      <c r="I30" s="235"/>
      <c r="J30" s="101"/>
      <c r="K30" s="101"/>
      <c r="L30" s="101"/>
      <c r="M30" s="101"/>
      <c r="N30" s="101"/>
      <c r="O30" s="286"/>
      <c r="P30" s="296"/>
      <c r="Q30" s="337"/>
      <c r="R30" s="337"/>
      <c r="S30" s="337"/>
      <c r="T30" s="337"/>
      <c r="U30" s="337"/>
      <c r="V30" s="119"/>
      <c r="W30" s="113"/>
      <c r="X30" s="319"/>
      <c r="Y30" s="336"/>
      <c r="Z30" s="336"/>
      <c r="AA30" s="332"/>
      <c r="AB30" s="355"/>
      <c r="AC30" s="286"/>
      <c r="AD30" s="286"/>
      <c r="AE30" s="200"/>
      <c r="AF30" s="200"/>
      <c r="AG30" s="200"/>
      <c r="AH30" s="170"/>
      <c r="AI30" s="170"/>
      <c r="AJ30" s="286"/>
      <c r="AK30" s="286"/>
      <c r="AL30" s="114">
        <f t="shared" si="6"/>
        <v>0</v>
      </c>
      <c r="AM30" s="104">
        <f t="shared" si="0"/>
        <v>0</v>
      </c>
      <c r="AN30" s="104">
        <f t="shared" si="1"/>
        <v>0</v>
      </c>
      <c r="AO30" s="104">
        <f t="shared" si="2"/>
        <v>0</v>
      </c>
      <c r="AP30" s="124"/>
      <c r="AQ30" s="239">
        <f t="shared" si="3"/>
      </c>
      <c r="AR30" s="239">
        <f t="shared" si="4"/>
      </c>
      <c r="AS30" s="113">
        <f>IF(ISNA(VLOOKUP(AQ30,'February 2022'!$A$5:$AU$108,46,FALSE)),0,VLOOKUP(AQ30,'February 2022'!$A$5:$AU$108,46,FALSE))</f>
        <v>0</v>
      </c>
      <c r="AT30" s="104">
        <f t="shared" si="5"/>
        <v>0</v>
      </c>
      <c r="AU30" s="208"/>
    </row>
    <row r="31" spans="1:47" s="13" customFormat="1" ht="31.5" customHeight="1">
      <c r="A31" s="100"/>
      <c r="B31" s="100"/>
      <c r="C31" s="367"/>
      <c r="D31" s="160"/>
      <c r="E31" s="160"/>
      <c r="F31" s="160"/>
      <c r="G31" s="160"/>
      <c r="H31" s="235"/>
      <c r="I31" s="235"/>
      <c r="J31" s="101"/>
      <c r="K31" s="101"/>
      <c r="L31" s="101"/>
      <c r="M31" s="101"/>
      <c r="N31" s="101"/>
      <c r="O31" s="286"/>
      <c r="P31" s="296"/>
      <c r="Q31" s="337"/>
      <c r="R31" s="337"/>
      <c r="S31" s="337"/>
      <c r="T31" s="337"/>
      <c r="U31" s="337"/>
      <c r="V31" s="119"/>
      <c r="W31" s="113"/>
      <c r="X31" s="319"/>
      <c r="Y31" s="336"/>
      <c r="Z31" s="336"/>
      <c r="AA31" s="332"/>
      <c r="AB31" s="353"/>
      <c r="AC31" s="286"/>
      <c r="AD31" s="286"/>
      <c r="AE31" s="334"/>
      <c r="AF31" s="334"/>
      <c r="AG31" s="200"/>
      <c r="AH31" s="170"/>
      <c r="AI31" s="170"/>
      <c r="AJ31" s="286"/>
      <c r="AK31" s="286"/>
      <c r="AL31" s="114">
        <f t="shared" si="6"/>
        <v>0</v>
      </c>
      <c r="AM31" s="104">
        <f t="shared" si="0"/>
        <v>0</v>
      </c>
      <c r="AN31" s="104">
        <f t="shared" si="1"/>
        <v>0</v>
      </c>
      <c r="AO31" s="104">
        <f t="shared" si="2"/>
        <v>0</v>
      </c>
      <c r="AP31" s="124"/>
      <c r="AQ31" s="239">
        <f t="shared" si="3"/>
      </c>
      <c r="AR31" s="239">
        <f t="shared" si="4"/>
      </c>
      <c r="AS31" s="113">
        <f>IF(ISNA(VLOOKUP(AQ31,'February 2022'!$A$5:$AU$108,46,FALSE)),0,VLOOKUP(AQ31,'February 2022'!$A$5:$AU$108,46,FALSE))</f>
        <v>0</v>
      </c>
      <c r="AT31" s="104">
        <f t="shared" si="5"/>
        <v>0</v>
      </c>
      <c r="AU31" s="208"/>
    </row>
    <row r="32" spans="1:47" s="12" customFormat="1" ht="31.5" customHeight="1">
      <c r="A32" s="100"/>
      <c r="B32" s="100"/>
      <c r="C32" s="367"/>
      <c r="D32" s="160"/>
      <c r="E32" s="160"/>
      <c r="F32" s="160"/>
      <c r="G32" s="160"/>
      <c r="H32" s="235"/>
      <c r="I32" s="235"/>
      <c r="J32" s="101"/>
      <c r="K32" s="101"/>
      <c r="L32" s="101"/>
      <c r="M32" s="101"/>
      <c r="N32" s="101"/>
      <c r="O32" s="286"/>
      <c r="P32" s="296"/>
      <c r="Q32" s="337"/>
      <c r="R32" s="337"/>
      <c r="S32" s="337"/>
      <c r="T32" s="337"/>
      <c r="U32" s="337"/>
      <c r="V32" s="119"/>
      <c r="W32" s="113"/>
      <c r="X32" s="319"/>
      <c r="Y32" s="336"/>
      <c r="Z32" s="336"/>
      <c r="AA32" s="332"/>
      <c r="AB32" s="355"/>
      <c r="AC32" s="286"/>
      <c r="AD32" s="286"/>
      <c r="AE32" s="200"/>
      <c r="AF32" s="200"/>
      <c r="AG32" s="200"/>
      <c r="AH32" s="170"/>
      <c r="AI32" s="170"/>
      <c r="AJ32" s="286"/>
      <c r="AK32" s="286"/>
      <c r="AL32" s="114">
        <f t="shared" si="6"/>
        <v>0</v>
      </c>
      <c r="AM32" s="104">
        <f t="shared" si="0"/>
        <v>0</v>
      </c>
      <c r="AN32" s="104">
        <f t="shared" si="1"/>
        <v>0</v>
      </c>
      <c r="AO32" s="104">
        <f t="shared" si="2"/>
        <v>0</v>
      </c>
      <c r="AP32" s="124"/>
      <c r="AQ32" s="239">
        <f t="shared" si="3"/>
      </c>
      <c r="AR32" s="239">
        <f t="shared" si="4"/>
      </c>
      <c r="AS32" s="113">
        <f>IF(ISNA(VLOOKUP(AQ32,'February 2022'!$A$5:$AU$108,46,FALSE)),0,VLOOKUP(AQ32,'February 2022'!$A$5:$AU$108,46,FALSE))</f>
        <v>0</v>
      </c>
      <c r="AT32" s="104">
        <f t="shared" si="5"/>
        <v>0</v>
      </c>
      <c r="AU32" s="208"/>
    </row>
    <row r="33" spans="1:47" s="13" customFormat="1" ht="31.5" customHeight="1">
      <c r="A33" s="100"/>
      <c r="B33" s="100"/>
      <c r="C33" s="367"/>
      <c r="D33" s="160"/>
      <c r="E33" s="160"/>
      <c r="F33" s="200"/>
      <c r="G33" s="160"/>
      <c r="H33" s="235"/>
      <c r="I33" s="235"/>
      <c r="J33" s="101"/>
      <c r="K33" s="101"/>
      <c r="L33" s="101"/>
      <c r="M33" s="101"/>
      <c r="N33" s="101"/>
      <c r="O33" s="286"/>
      <c r="P33" s="296"/>
      <c r="Q33" s="337"/>
      <c r="R33" s="337"/>
      <c r="S33" s="337"/>
      <c r="T33" s="337"/>
      <c r="U33" s="337"/>
      <c r="V33" s="119"/>
      <c r="W33" s="113"/>
      <c r="X33" s="319"/>
      <c r="Y33" s="336"/>
      <c r="Z33" s="336"/>
      <c r="AA33" s="332"/>
      <c r="AB33" s="353"/>
      <c r="AC33" s="286"/>
      <c r="AD33" s="286"/>
      <c r="AE33" s="334"/>
      <c r="AF33" s="334"/>
      <c r="AG33" s="200"/>
      <c r="AH33" s="170"/>
      <c r="AI33" s="170"/>
      <c r="AJ33" s="286"/>
      <c r="AK33" s="286"/>
      <c r="AL33" s="114">
        <f t="shared" si="6"/>
        <v>0</v>
      </c>
      <c r="AM33" s="104">
        <f t="shared" si="0"/>
        <v>0</v>
      </c>
      <c r="AN33" s="104">
        <f t="shared" si="1"/>
        <v>0</v>
      </c>
      <c r="AO33" s="104">
        <f t="shared" si="2"/>
        <v>0</v>
      </c>
      <c r="AP33" s="124"/>
      <c r="AQ33" s="239">
        <f t="shared" si="3"/>
      </c>
      <c r="AR33" s="239">
        <f t="shared" si="4"/>
      </c>
      <c r="AS33" s="113">
        <f>IF(ISNA(VLOOKUP(AQ33,'February 2022'!$A$5:$AU$108,46,FALSE)),0,VLOOKUP(AQ33,'February 2022'!$A$5:$AU$108,46,FALSE))</f>
        <v>0</v>
      </c>
      <c r="AT33" s="104">
        <f t="shared" si="5"/>
        <v>0</v>
      </c>
      <c r="AU33" s="208"/>
    </row>
    <row r="34" spans="1:47" s="12" customFormat="1" ht="31.5" customHeight="1">
      <c r="A34" s="100"/>
      <c r="B34" s="100"/>
      <c r="C34" s="367"/>
      <c r="D34" s="160"/>
      <c r="E34" s="160"/>
      <c r="F34" s="200"/>
      <c r="G34" s="160"/>
      <c r="H34" s="235"/>
      <c r="I34" s="235"/>
      <c r="J34" s="101"/>
      <c r="K34" s="101"/>
      <c r="L34" s="101"/>
      <c r="M34" s="101"/>
      <c r="N34" s="101"/>
      <c r="O34" s="286"/>
      <c r="P34" s="296"/>
      <c r="Q34" s="337"/>
      <c r="R34" s="337"/>
      <c r="S34" s="337"/>
      <c r="T34" s="337"/>
      <c r="U34" s="337"/>
      <c r="V34" s="119"/>
      <c r="W34" s="113"/>
      <c r="X34" s="319"/>
      <c r="Y34" s="336"/>
      <c r="Z34" s="336"/>
      <c r="AA34" s="332"/>
      <c r="AB34" s="355"/>
      <c r="AC34" s="286"/>
      <c r="AD34" s="286"/>
      <c r="AE34" s="200"/>
      <c r="AF34" s="200"/>
      <c r="AG34" s="200"/>
      <c r="AH34" s="170"/>
      <c r="AI34" s="170"/>
      <c r="AJ34" s="286"/>
      <c r="AK34" s="286"/>
      <c r="AL34" s="114">
        <f t="shared" si="6"/>
        <v>0</v>
      </c>
      <c r="AM34" s="104">
        <f t="shared" si="0"/>
        <v>0</v>
      </c>
      <c r="AN34" s="104">
        <f t="shared" si="1"/>
        <v>0</v>
      </c>
      <c r="AO34" s="104">
        <f t="shared" si="2"/>
        <v>0</v>
      </c>
      <c r="AP34" s="124"/>
      <c r="AQ34" s="239">
        <f t="shared" si="3"/>
      </c>
      <c r="AR34" s="239">
        <f t="shared" si="4"/>
      </c>
      <c r="AS34" s="113">
        <f>IF(ISNA(VLOOKUP(AQ34,'February 2022'!$A$5:$AU$108,46,FALSE)),0,VLOOKUP(AQ34,'February 2022'!$A$5:$AU$108,46,FALSE))</f>
        <v>0</v>
      </c>
      <c r="AT34" s="104">
        <f t="shared" si="5"/>
        <v>0</v>
      </c>
      <c r="AU34" s="208"/>
    </row>
    <row r="35" spans="1:47" s="13" customFormat="1" ht="31.5" customHeight="1">
      <c r="A35" s="100"/>
      <c r="B35" s="100"/>
      <c r="C35" s="367"/>
      <c r="D35" s="160"/>
      <c r="E35" s="160"/>
      <c r="F35" s="160"/>
      <c r="G35" s="160"/>
      <c r="H35" s="235"/>
      <c r="I35" s="235"/>
      <c r="J35" s="101"/>
      <c r="K35" s="101"/>
      <c r="L35" s="101"/>
      <c r="M35" s="101"/>
      <c r="N35" s="101"/>
      <c r="O35" s="286"/>
      <c r="P35" s="296"/>
      <c r="Q35" s="337"/>
      <c r="R35" s="337"/>
      <c r="S35" s="337"/>
      <c r="T35" s="337"/>
      <c r="U35" s="337"/>
      <c r="V35" s="119"/>
      <c r="W35" s="113"/>
      <c r="X35" s="319"/>
      <c r="Y35" s="336"/>
      <c r="Z35" s="336"/>
      <c r="AA35" s="332"/>
      <c r="AB35" s="353"/>
      <c r="AC35" s="286"/>
      <c r="AD35" s="286"/>
      <c r="AE35" s="334"/>
      <c r="AF35" s="334"/>
      <c r="AG35" s="200"/>
      <c r="AH35" s="170"/>
      <c r="AI35" s="170"/>
      <c r="AJ35" s="286"/>
      <c r="AK35" s="286"/>
      <c r="AL35" s="114">
        <f t="shared" si="6"/>
        <v>0</v>
      </c>
      <c r="AM35" s="104">
        <f t="shared" si="0"/>
        <v>0</v>
      </c>
      <c r="AN35" s="104">
        <f t="shared" si="1"/>
        <v>0</v>
      </c>
      <c r="AO35" s="104">
        <f t="shared" si="2"/>
        <v>0</v>
      </c>
      <c r="AP35" s="124"/>
      <c r="AQ35" s="239">
        <f t="shared" si="3"/>
      </c>
      <c r="AR35" s="239">
        <f t="shared" si="4"/>
      </c>
      <c r="AS35" s="113">
        <f>IF(ISNA(VLOOKUP(AQ35,'February 2022'!$A$5:$AU$108,46,FALSE)),0,VLOOKUP(AQ35,'February 2022'!$A$5:$AU$108,46,FALSE))</f>
        <v>0</v>
      </c>
      <c r="AT35" s="104">
        <f t="shared" si="5"/>
        <v>0</v>
      </c>
      <c r="AU35" s="208"/>
    </row>
    <row r="36" spans="1:47" s="12" customFormat="1" ht="31.5" customHeight="1">
      <c r="A36" s="100"/>
      <c r="B36" s="100"/>
      <c r="C36" s="367"/>
      <c r="D36" s="160"/>
      <c r="E36" s="160"/>
      <c r="F36" s="160"/>
      <c r="G36" s="160"/>
      <c r="H36" s="235"/>
      <c r="I36" s="235"/>
      <c r="J36" s="101"/>
      <c r="K36" s="101"/>
      <c r="L36" s="101"/>
      <c r="M36" s="101"/>
      <c r="N36" s="101"/>
      <c r="O36" s="286"/>
      <c r="P36" s="296"/>
      <c r="Q36" s="337"/>
      <c r="R36" s="337"/>
      <c r="S36" s="337"/>
      <c r="T36" s="337"/>
      <c r="U36" s="337"/>
      <c r="V36" s="119"/>
      <c r="W36" s="113"/>
      <c r="X36" s="319"/>
      <c r="Y36" s="336"/>
      <c r="Z36" s="336"/>
      <c r="AA36" s="332"/>
      <c r="AB36" s="355"/>
      <c r="AC36" s="286"/>
      <c r="AD36" s="286"/>
      <c r="AE36" s="200"/>
      <c r="AF36" s="200"/>
      <c r="AG36" s="200"/>
      <c r="AH36" s="170"/>
      <c r="AI36" s="170"/>
      <c r="AJ36" s="286"/>
      <c r="AK36" s="286"/>
      <c r="AL36" s="114">
        <f t="shared" si="6"/>
        <v>0</v>
      </c>
      <c r="AM36" s="104">
        <f t="shared" si="0"/>
        <v>0</v>
      </c>
      <c r="AN36" s="104">
        <f t="shared" si="1"/>
        <v>0</v>
      </c>
      <c r="AO36" s="104">
        <f t="shared" si="2"/>
        <v>0</v>
      </c>
      <c r="AP36" s="124"/>
      <c r="AQ36" s="239">
        <f t="shared" si="3"/>
      </c>
      <c r="AR36" s="239">
        <f t="shared" si="4"/>
      </c>
      <c r="AS36" s="113">
        <f>IF(ISNA(VLOOKUP(AQ36,'February 2022'!$A$5:$AU$108,46,FALSE)),0,VLOOKUP(AQ36,'February 2022'!$A$5:$AU$108,46,FALSE))</f>
        <v>0</v>
      </c>
      <c r="AT36" s="104">
        <f t="shared" si="5"/>
        <v>0</v>
      </c>
      <c r="AU36" s="208"/>
    </row>
    <row r="37" spans="1:47" s="13" customFormat="1" ht="31.5" customHeight="1">
      <c r="A37" s="100"/>
      <c r="B37" s="100"/>
      <c r="C37" s="367"/>
      <c r="D37" s="160"/>
      <c r="E37" s="160"/>
      <c r="F37" s="160"/>
      <c r="G37" s="160"/>
      <c r="H37" s="235"/>
      <c r="I37" s="235"/>
      <c r="J37" s="101"/>
      <c r="K37" s="101"/>
      <c r="L37" s="101"/>
      <c r="M37" s="101"/>
      <c r="N37" s="101"/>
      <c r="O37" s="286"/>
      <c r="P37" s="296"/>
      <c r="Q37" s="337"/>
      <c r="R37" s="337"/>
      <c r="S37" s="337"/>
      <c r="T37" s="337"/>
      <c r="U37" s="337"/>
      <c r="V37" s="119"/>
      <c r="W37" s="113"/>
      <c r="X37" s="319"/>
      <c r="Y37" s="336"/>
      <c r="Z37" s="336"/>
      <c r="AA37" s="332"/>
      <c r="AB37" s="353"/>
      <c r="AC37" s="286"/>
      <c r="AD37" s="286"/>
      <c r="AE37" s="334"/>
      <c r="AF37" s="334"/>
      <c r="AG37" s="200"/>
      <c r="AH37" s="170"/>
      <c r="AI37" s="170"/>
      <c r="AJ37" s="286"/>
      <c r="AK37" s="286"/>
      <c r="AL37" s="114">
        <f t="shared" si="6"/>
        <v>0</v>
      </c>
      <c r="AM37" s="104">
        <f t="shared" si="0"/>
        <v>0</v>
      </c>
      <c r="AN37" s="104">
        <f t="shared" si="1"/>
        <v>0</v>
      </c>
      <c r="AO37" s="104">
        <f t="shared" si="2"/>
        <v>0</v>
      </c>
      <c r="AP37" s="124"/>
      <c r="AQ37" s="239">
        <f aca="true" t="shared" si="7" ref="AQ37:AQ68">IF(A37="","",A37)</f>
      </c>
      <c r="AR37" s="239">
        <f aca="true" t="shared" si="8" ref="AR37:AR68">IF(B37="","",B37)</f>
      </c>
      <c r="AS37" s="113">
        <f>IF(ISNA(VLOOKUP(AQ37,'February 2022'!$A$5:$AU$108,46,FALSE)),0,VLOOKUP(AQ37,'February 2022'!$A$5:$AU$108,46,FALSE))</f>
        <v>0</v>
      </c>
      <c r="AT37" s="104">
        <f t="shared" si="5"/>
        <v>0</v>
      </c>
      <c r="AU37" s="208"/>
    </row>
    <row r="38" spans="1:47" s="12" customFormat="1" ht="31.5" customHeight="1">
      <c r="A38" s="100"/>
      <c r="B38" s="100"/>
      <c r="C38" s="367"/>
      <c r="D38" s="160"/>
      <c r="E38" s="160"/>
      <c r="F38" s="160"/>
      <c r="G38" s="160"/>
      <c r="H38" s="235"/>
      <c r="I38" s="235"/>
      <c r="J38" s="101"/>
      <c r="K38" s="101"/>
      <c r="L38" s="101"/>
      <c r="M38" s="101"/>
      <c r="N38" s="101"/>
      <c r="O38" s="286"/>
      <c r="P38" s="296"/>
      <c r="Q38" s="337"/>
      <c r="R38" s="337"/>
      <c r="S38" s="337"/>
      <c r="T38" s="337"/>
      <c r="U38" s="337"/>
      <c r="V38" s="119"/>
      <c r="W38" s="113"/>
      <c r="X38" s="319"/>
      <c r="Y38" s="336"/>
      <c r="Z38" s="336"/>
      <c r="AA38" s="332"/>
      <c r="AB38" s="355"/>
      <c r="AC38" s="286"/>
      <c r="AD38" s="286"/>
      <c r="AE38" s="200"/>
      <c r="AF38" s="200"/>
      <c r="AG38" s="200"/>
      <c r="AH38" s="170"/>
      <c r="AI38" s="170"/>
      <c r="AJ38" s="286"/>
      <c r="AK38" s="286"/>
      <c r="AL38" s="114">
        <f t="shared" si="6"/>
        <v>0</v>
      </c>
      <c r="AM38" s="104">
        <f t="shared" si="0"/>
        <v>0</v>
      </c>
      <c r="AN38" s="104">
        <f t="shared" si="1"/>
        <v>0</v>
      </c>
      <c r="AO38" s="104">
        <f t="shared" si="2"/>
        <v>0</v>
      </c>
      <c r="AP38" s="124"/>
      <c r="AQ38" s="239">
        <f t="shared" si="7"/>
      </c>
      <c r="AR38" s="239">
        <f t="shared" si="8"/>
      </c>
      <c r="AS38" s="113">
        <f>IF(ISNA(VLOOKUP(AQ38,'February 2022'!$A$5:$AU$108,46,FALSE)),0,VLOOKUP(AQ38,'February 2022'!$A$5:$AU$108,46,FALSE))</f>
        <v>0</v>
      </c>
      <c r="AT38" s="104">
        <f t="shared" si="5"/>
        <v>0</v>
      </c>
      <c r="AU38" s="208"/>
    </row>
    <row r="39" spans="1:47" s="13" customFormat="1" ht="31.5" customHeight="1">
      <c r="A39" s="100"/>
      <c r="B39" s="100"/>
      <c r="C39" s="367"/>
      <c r="D39" s="160"/>
      <c r="E39" s="160"/>
      <c r="F39" s="200"/>
      <c r="G39" s="160"/>
      <c r="H39" s="235"/>
      <c r="I39" s="235"/>
      <c r="J39" s="101"/>
      <c r="K39" s="101"/>
      <c r="L39" s="101"/>
      <c r="M39" s="101"/>
      <c r="N39" s="101"/>
      <c r="O39" s="286"/>
      <c r="P39" s="296"/>
      <c r="Q39" s="337"/>
      <c r="R39" s="337"/>
      <c r="S39" s="337"/>
      <c r="T39" s="337"/>
      <c r="U39" s="337"/>
      <c r="V39" s="119"/>
      <c r="W39" s="113"/>
      <c r="X39" s="319"/>
      <c r="Y39" s="336"/>
      <c r="Z39" s="336"/>
      <c r="AA39" s="332"/>
      <c r="AB39" s="353"/>
      <c r="AC39" s="286"/>
      <c r="AD39" s="286"/>
      <c r="AE39" s="334"/>
      <c r="AF39" s="334"/>
      <c r="AG39" s="200"/>
      <c r="AH39" s="170"/>
      <c r="AI39" s="170"/>
      <c r="AJ39" s="286"/>
      <c r="AK39" s="286"/>
      <c r="AL39" s="114">
        <f t="shared" si="6"/>
        <v>0</v>
      </c>
      <c r="AM39" s="104">
        <f t="shared" si="0"/>
        <v>0</v>
      </c>
      <c r="AN39" s="104">
        <f t="shared" si="1"/>
        <v>0</v>
      </c>
      <c r="AO39" s="104">
        <f t="shared" si="2"/>
        <v>0</v>
      </c>
      <c r="AP39" s="124"/>
      <c r="AQ39" s="239">
        <f t="shared" si="7"/>
      </c>
      <c r="AR39" s="239">
        <f t="shared" si="8"/>
      </c>
      <c r="AS39" s="113">
        <f>IF(ISNA(VLOOKUP(AQ39,'February 2022'!$A$5:$AU$108,46,FALSE)),0,VLOOKUP(AQ39,'February 2022'!$A$5:$AU$108,46,FALSE))</f>
        <v>0</v>
      </c>
      <c r="AT39" s="104">
        <f t="shared" si="5"/>
        <v>0</v>
      </c>
      <c r="AU39" s="208"/>
    </row>
    <row r="40" spans="1:47" s="12" customFormat="1" ht="31.5" customHeight="1">
      <c r="A40" s="100"/>
      <c r="B40" s="100"/>
      <c r="C40" s="367"/>
      <c r="D40" s="160"/>
      <c r="E40" s="160"/>
      <c r="F40" s="200"/>
      <c r="G40" s="160"/>
      <c r="H40" s="235"/>
      <c r="I40" s="235"/>
      <c r="J40" s="101"/>
      <c r="K40" s="101"/>
      <c r="L40" s="101"/>
      <c r="M40" s="101"/>
      <c r="N40" s="101"/>
      <c r="O40" s="286"/>
      <c r="P40" s="296"/>
      <c r="Q40" s="337"/>
      <c r="R40" s="337"/>
      <c r="S40" s="337"/>
      <c r="T40" s="337"/>
      <c r="U40" s="337"/>
      <c r="V40" s="119"/>
      <c r="W40" s="113"/>
      <c r="X40" s="319"/>
      <c r="Y40" s="336"/>
      <c r="Z40" s="336"/>
      <c r="AA40" s="332"/>
      <c r="AB40" s="355"/>
      <c r="AC40" s="286"/>
      <c r="AD40" s="286"/>
      <c r="AE40" s="200"/>
      <c r="AF40" s="200"/>
      <c r="AG40" s="200"/>
      <c r="AH40" s="170"/>
      <c r="AI40" s="170"/>
      <c r="AJ40" s="286"/>
      <c r="AK40" s="286"/>
      <c r="AL40" s="114">
        <f t="shared" si="6"/>
        <v>0</v>
      </c>
      <c r="AM40" s="104">
        <f t="shared" si="0"/>
        <v>0</v>
      </c>
      <c r="AN40" s="104">
        <f t="shared" si="1"/>
        <v>0</v>
      </c>
      <c r="AO40" s="104">
        <f t="shared" si="2"/>
        <v>0</v>
      </c>
      <c r="AP40" s="124"/>
      <c r="AQ40" s="239">
        <f t="shared" si="7"/>
      </c>
      <c r="AR40" s="239">
        <f t="shared" si="8"/>
      </c>
      <c r="AS40" s="113">
        <f>IF(ISNA(VLOOKUP(AQ40,'February 2022'!$A$5:$AU$108,46,FALSE)),0,VLOOKUP(AQ40,'February 2022'!$A$5:$AU$108,46,FALSE))</f>
        <v>0</v>
      </c>
      <c r="AT40" s="104">
        <f t="shared" si="5"/>
        <v>0</v>
      </c>
      <c r="AU40" s="208"/>
    </row>
    <row r="41" spans="1:47" s="13" customFormat="1" ht="31.5" customHeight="1">
      <c r="A41" s="100"/>
      <c r="B41" s="100"/>
      <c r="C41" s="367"/>
      <c r="D41" s="160"/>
      <c r="E41" s="160"/>
      <c r="F41" s="160"/>
      <c r="G41" s="160"/>
      <c r="H41" s="235"/>
      <c r="I41" s="235"/>
      <c r="J41" s="101"/>
      <c r="K41" s="101"/>
      <c r="L41" s="101"/>
      <c r="M41" s="101"/>
      <c r="N41" s="101"/>
      <c r="O41" s="286"/>
      <c r="P41" s="296"/>
      <c r="Q41" s="337"/>
      <c r="R41" s="337"/>
      <c r="S41" s="337"/>
      <c r="T41" s="337"/>
      <c r="U41" s="337"/>
      <c r="V41" s="119"/>
      <c r="W41" s="113"/>
      <c r="X41" s="319"/>
      <c r="Y41" s="336"/>
      <c r="Z41" s="336"/>
      <c r="AA41" s="332"/>
      <c r="AB41" s="353"/>
      <c r="AC41" s="286"/>
      <c r="AD41" s="286"/>
      <c r="AE41" s="334"/>
      <c r="AF41" s="334"/>
      <c r="AG41" s="200"/>
      <c r="AH41" s="170"/>
      <c r="AI41" s="170"/>
      <c r="AJ41" s="286"/>
      <c r="AK41" s="286"/>
      <c r="AL41" s="114">
        <f t="shared" si="6"/>
        <v>0</v>
      </c>
      <c r="AM41" s="104">
        <f t="shared" si="0"/>
        <v>0</v>
      </c>
      <c r="AN41" s="104">
        <f t="shared" si="1"/>
        <v>0</v>
      </c>
      <c r="AO41" s="104">
        <f t="shared" si="2"/>
        <v>0</v>
      </c>
      <c r="AP41" s="124"/>
      <c r="AQ41" s="239">
        <f t="shared" si="7"/>
      </c>
      <c r="AR41" s="239">
        <f t="shared" si="8"/>
      </c>
      <c r="AS41" s="113">
        <f>IF(ISNA(VLOOKUP(AQ41,'February 2022'!$A$5:$AU$108,46,FALSE)),0,VLOOKUP(AQ41,'February 2022'!$A$5:$AU$108,46,FALSE))</f>
        <v>0</v>
      </c>
      <c r="AT41" s="104">
        <f t="shared" si="5"/>
        <v>0</v>
      </c>
      <c r="AU41" s="208"/>
    </row>
    <row r="42" spans="1:47" s="12" customFormat="1" ht="31.5" customHeight="1">
      <c r="A42" s="100"/>
      <c r="B42" s="100"/>
      <c r="C42" s="367"/>
      <c r="D42" s="160"/>
      <c r="E42" s="160"/>
      <c r="F42" s="160"/>
      <c r="G42" s="160"/>
      <c r="H42" s="235"/>
      <c r="I42" s="235"/>
      <c r="J42" s="101"/>
      <c r="K42" s="101"/>
      <c r="L42" s="101"/>
      <c r="M42" s="101"/>
      <c r="N42" s="101"/>
      <c r="O42" s="286"/>
      <c r="P42" s="296"/>
      <c r="Q42" s="337"/>
      <c r="R42" s="337"/>
      <c r="S42" s="337"/>
      <c r="T42" s="337"/>
      <c r="U42" s="337"/>
      <c r="V42" s="119"/>
      <c r="W42" s="113"/>
      <c r="X42" s="319"/>
      <c r="Y42" s="336"/>
      <c r="Z42" s="336"/>
      <c r="AA42" s="332"/>
      <c r="AB42" s="355"/>
      <c r="AC42" s="286"/>
      <c r="AD42" s="286"/>
      <c r="AE42" s="200"/>
      <c r="AF42" s="200"/>
      <c r="AG42" s="200"/>
      <c r="AH42" s="170"/>
      <c r="AI42" s="170"/>
      <c r="AJ42" s="286"/>
      <c r="AK42" s="286"/>
      <c r="AL42" s="114">
        <f t="shared" si="6"/>
        <v>0</v>
      </c>
      <c r="AM42" s="104">
        <f t="shared" si="0"/>
        <v>0</v>
      </c>
      <c r="AN42" s="104">
        <f t="shared" si="1"/>
        <v>0</v>
      </c>
      <c r="AO42" s="104">
        <f t="shared" si="2"/>
        <v>0</v>
      </c>
      <c r="AP42" s="124"/>
      <c r="AQ42" s="239">
        <f t="shared" si="7"/>
      </c>
      <c r="AR42" s="239">
        <f t="shared" si="8"/>
      </c>
      <c r="AS42" s="113">
        <f>IF(ISNA(VLOOKUP(AQ42,'February 2022'!$A$5:$AU$108,46,FALSE)),0,VLOOKUP(AQ42,'February 2022'!$A$5:$AU$108,46,FALSE))</f>
        <v>0</v>
      </c>
      <c r="AT42" s="104">
        <f t="shared" si="5"/>
        <v>0</v>
      </c>
      <c r="AU42" s="208"/>
    </row>
    <row r="43" spans="1:47" s="13" customFormat="1" ht="31.5" customHeight="1">
      <c r="A43" s="100"/>
      <c r="B43" s="100"/>
      <c r="C43" s="367"/>
      <c r="D43" s="160"/>
      <c r="E43" s="160"/>
      <c r="F43" s="160"/>
      <c r="G43" s="160"/>
      <c r="H43" s="235"/>
      <c r="I43" s="235"/>
      <c r="J43" s="101"/>
      <c r="K43" s="101"/>
      <c r="L43" s="101"/>
      <c r="M43" s="101"/>
      <c r="N43" s="101"/>
      <c r="O43" s="286"/>
      <c r="P43" s="296"/>
      <c r="Q43" s="337"/>
      <c r="R43" s="337"/>
      <c r="S43" s="337"/>
      <c r="T43" s="337"/>
      <c r="U43" s="337"/>
      <c r="V43" s="119"/>
      <c r="W43" s="113"/>
      <c r="X43" s="319"/>
      <c r="Y43" s="336"/>
      <c r="Z43" s="336"/>
      <c r="AA43" s="332"/>
      <c r="AB43" s="353"/>
      <c r="AC43" s="286"/>
      <c r="AD43" s="286"/>
      <c r="AE43" s="334"/>
      <c r="AF43" s="334"/>
      <c r="AG43" s="200"/>
      <c r="AH43" s="170"/>
      <c r="AI43" s="170"/>
      <c r="AJ43" s="286"/>
      <c r="AK43" s="286"/>
      <c r="AL43" s="114">
        <f t="shared" si="6"/>
        <v>0</v>
      </c>
      <c r="AM43" s="104">
        <f t="shared" si="0"/>
        <v>0</v>
      </c>
      <c r="AN43" s="104">
        <f t="shared" si="1"/>
        <v>0</v>
      </c>
      <c r="AO43" s="104">
        <f t="shared" si="2"/>
        <v>0</v>
      </c>
      <c r="AP43" s="124"/>
      <c r="AQ43" s="239">
        <f t="shared" si="7"/>
      </c>
      <c r="AR43" s="239">
        <f t="shared" si="8"/>
      </c>
      <c r="AS43" s="113">
        <f>IF(ISNA(VLOOKUP(AQ43,'February 2022'!$A$5:$AU$108,46,FALSE)),0,VLOOKUP(AQ43,'February 2022'!$A$5:$AU$108,46,FALSE))</f>
        <v>0</v>
      </c>
      <c r="AT43" s="104">
        <f t="shared" si="5"/>
        <v>0</v>
      </c>
      <c r="AU43" s="208"/>
    </row>
    <row r="44" spans="1:47" s="12" customFormat="1" ht="31.5" customHeight="1">
      <c r="A44" s="100"/>
      <c r="B44" s="100"/>
      <c r="C44" s="367"/>
      <c r="D44" s="160"/>
      <c r="E44" s="160"/>
      <c r="F44" s="160"/>
      <c r="G44" s="160"/>
      <c r="H44" s="235"/>
      <c r="I44" s="235"/>
      <c r="J44" s="101"/>
      <c r="K44" s="101"/>
      <c r="L44" s="101"/>
      <c r="M44" s="101"/>
      <c r="N44" s="101"/>
      <c r="O44" s="286"/>
      <c r="P44" s="296"/>
      <c r="Q44" s="337"/>
      <c r="R44" s="337"/>
      <c r="S44" s="337"/>
      <c r="T44" s="337"/>
      <c r="U44" s="337"/>
      <c r="V44" s="119"/>
      <c r="W44" s="113"/>
      <c r="X44" s="319"/>
      <c r="Y44" s="336"/>
      <c r="Z44" s="336"/>
      <c r="AA44" s="332"/>
      <c r="AB44" s="355"/>
      <c r="AC44" s="286"/>
      <c r="AD44" s="286"/>
      <c r="AE44" s="200"/>
      <c r="AF44" s="200"/>
      <c r="AG44" s="200"/>
      <c r="AH44" s="170"/>
      <c r="AI44" s="170"/>
      <c r="AJ44" s="286"/>
      <c r="AK44" s="286"/>
      <c r="AL44" s="114">
        <f t="shared" si="6"/>
        <v>0</v>
      </c>
      <c r="AM44" s="104">
        <f t="shared" si="0"/>
        <v>0</v>
      </c>
      <c r="AN44" s="104">
        <f t="shared" si="1"/>
        <v>0</v>
      </c>
      <c r="AO44" s="104">
        <f t="shared" si="2"/>
        <v>0</v>
      </c>
      <c r="AP44" s="124"/>
      <c r="AQ44" s="239">
        <f t="shared" si="7"/>
      </c>
      <c r="AR44" s="239">
        <f t="shared" si="8"/>
      </c>
      <c r="AS44" s="113">
        <f>IF(ISNA(VLOOKUP(AQ44,'February 2022'!$A$5:$AU$108,46,FALSE)),0,VLOOKUP(AQ44,'February 2022'!$A$5:$AU$108,46,FALSE))</f>
        <v>0</v>
      </c>
      <c r="AT44" s="104">
        <f t="shared" si="5"/>
        <v>0</v>
      </c>
      <c r="AU44" s="208"/>
    </row>
    <row r="45" spans="1:47" s="13" customFormat="1" ht="31.5" customHeight="1">
      <c r="A45" s="100"/>
      <c r="B45" s="100"/>
      <c r="C45" s="367"/>
      <c r="D45" s="160"/>
      <c r="E45" s="160"/>
      <c r="F45" s="200"/>
      <c r="G45" s="160"/>
      <c r="H45" s="235"/>
      <c r="I45" s="235"/>
      <c r="J45" s="101"/>
      <c r="K45" s="101"/>
      <c r="L45" s="101"/>
      <c r="M45" s="101"/>
      <c r="N45" s="101"/>
      <c r="O45" s="286"/>
      <c r="P45" s="296"/>
      <c r="Q45" s="337"/>
      <c r="R45" s="337"/>
      <c r="S45" s="337"/>
      <c r="T45" s="337"/>
      <c r="U45" s="337"/>
      <c r="V45" s="119"/>
      <c r="W45" s="113"/>
      <c r="X45" s="319"/>
      <c r="Y45" s="336"/>
      <c r="Z45" s="336"/>
      <c r="AA45" s="332"/>
      <c r="AB45" s="353"/>
      <c r="AC45" s="286"/>
      <c r="AD45" s="286"/>
      <c r="AE45" s="334"/>
      <c r="AF45" s="334"/>
      <c r="AG45" s="200"/>
      <c r="AH45" s="170"/>
      <c r="AI45" s="170"/>
      <c r="AJ45" s="286"/>
      <c r="AK45" s="286"/>
      <c r="AL45" s="114">
        <f t="shared" si="6"/>
        <v>0</v>
      </c>
      <c r="AM45" s="104">
        <f t="shared" si="0"/>
        <v>0</v>
      </c>
      <c r="AN45" s="104">
        <f t="shared" si="1"/>
        <v>0</v>
      </c>
      <c r="AO45" s="104">
        <f t="shared" si="2"/>
        <v>0</v>
      </c>
      <c r="AP45" s="124"/>
      <c r="AQ45" s="239">
        <f t="shared" si="7"/>
      </c>
      <c r="AR45" s="239">
        <f t="shared" si="8"/>
      </c>
      <c r="AS45" s="113">
        <f>IF(ISNA(VLOOKUP(AQ45,'February 2022'!$A$5:$AU$108,46,FALSE)),0,VLOOKUP(AQ45,'February 2022'!$A$5:$AU$108,46,FALSE))</f>
        <v>0</v>
      </c>
      <c r="AT45" s="104">
        <f t="shared" si="5"/>
        <v>0</v>
      </c>
      <c r="AU45" s="208"/>
    </row>
    <row r="46" spans="1:47" s="12" customFormat="1" ht="31.5" customHeight="1">
      <c r="A46" s="100"/>
      <c r="B46" s="100"/>
      <c r="C46" s="367"/>
      <c r="D46" s="160"/>
      <c r="E46" s="160"/>
      <c r="F46" s="200"/>
      <c r="G46" s="160"/>
      <c r="H46" s="235"/>
      <c r="I46" s="235"/>
      <c r="J46" s="101"/>
      <c r="K46" s="101"/>
      <c r="L46" s="101"/>
      <c r="M46" s="101"/>
      <c r="N46" s="101"/>
      <c r="O46" s="286"/>
      <c r="P46" s="296"/>
      <c r="Q46" s="337"/>
      <c r="R46" s="337"/>
      <c r="S46" s="337"/>
      <c r="T46" s="337"/>
      <c r="U46" s="337"/>
      <c r="V46" s="119"/>
      <c r="W46" s="113"/>
      <c r="X46" s="319"/>
      <c r="Y46" s="336"/>
      <c r="Z46" s="336"/>
      <c r="AA46" s="332"/>
      <c r="AB46" s="355"/>
      <c r="AC46" s="286"/>
      <c r="AD46" s="286"/>
      <c r="AE46" s="200"/>
      <c r="AF46" s="200"/>
      <c r="AG46" s="200"/>
      <c r="AH46" s="170"/>
      <c r="AI46" s="170"/>
      <c r="AJ46" s="286"/>
      <c r="AK46" s="286"/>
      <c r="AL46" s="114">
        <f t="shared" si="6"/>
        <v>0</v>
      </c>
      <c r="AM46" s="104">
        <f t="shared" si="0"/>
        <v>0</v>
      </c>
      <c r="AN46" s="104">
        <f t="shared" si="1"/>
        <v>0</v>
      </c>
      <c r="AO46" s="104">
        <f t="shared" si="2"/>
        <v>0</v>
      </c>
      <c r="AP46" s="124"/>
      <c r="AQ46" s="239">
        <f t="shared" si="7"/>
      </c>
      <c r="AR46" s="239">
        <f t="shared" si="8"/>
      </c>
      <c r="AS46" s="113">
        <f>IF(ISNA(VLOOKUP(AQ46,'February 2022'!$A$5:$AU$108,46,FALSE)),0,VLOOKUP(AQ46,'February 2022'!$A$5:$AU$108,46,FALSE))</f>
        <v>0</v>
      </c>
      <c r="AT46" s="104">
        <f t="shared" si="5"/>
        <v>0</v>
      </c>
      <c r="AU46" s="208"/>
    </row>
    <row r="47" spans="1:47" s="13" customFormat="1" ht="31.5" customHeight="1">
      <c r="A47" s="100"/>
      <c r="B47" s="100"/>
      <c r="C47" s="367"/>
      <c r="D47" s="160"/>
      <c r="E47" s="160"/>
      <c r="F47" s="160"/>
      <c r="G47" s="160"/>
      <c r="H47" s="235"/>
      <c r="I47" s="235"/>
      <c r="J47" s="101"/>
      <c r="K47" s="101"/>
      <c r="L47" s="101"/>
      <c r="M47" s="101"/>
      <c r="N47" s="101"/>
      <c r="O47" s="286"/>
      <c r="P47" s="296"/>
      <c r="Q47" s="337"/>
      <c r="R47" s="337"/>
      <c r="S47" s="337"/>
      <c r="T47" s="337"/>
      <c r="U47" s="337"/>
      <c r="V47" s="119"/>
      <c r="W47" s="113"/>
      <c r="X47" s="319"/>
      <c r="Y47" s="336"/>
      <c r="Z47" s="336"/>
      <c r="AA47" s="332"/>
      <c r="AB47" s="353"/>
      <c r="AC47" s="286"/>
      <c r="AD47" s="286"/>
      <c r="AE47" s="334"/>
      <c r="AF47" s="334"/>
      <c r="AG47" s="200"/>
      <c r="AH47" s="170"/>
      <c r="AI47" s="170"/>
      <c r="AJ47" s="286"/>
      <c r="AK47" s="286"/>
      <c r="AL47" s="114">
        <f t="shared" si="6"/>
        <v>0</v>
      </c>
      <c r="AM47" s="104">
        <f t="shared" si="0"/>
        <v>0</v>
      </c>
      <c r="AN47" s="104">
        <f t="shared" si="1"/>
        <v>0</v>
      </c>
      <c r="AO47" s="104">
        <f t="shared" si="2"/>
        <v>0</v>
      </c>
      <c r="AP47" s="124"/>
      <c r="AQ47" s="239">
        <f t="shared" si="7"/>
      </c>
      <c r="AR47" s="239">
        <f t="shared" si="8"/>
      </c>
      <c r="AS47" s="113">
        <f>IF(ISNA(VLOOKUP(AQ47,'February 2022'!$A$5:$AU$108,46,FALSE)),0,VLOOKUP(AQ47,'February 2022'!$A$5:$AU$108,46,FALSE))</f>
        <v>0</v>
      </c>
      <c r="AT47" s="104">
        <f t="shared" si="5"/>
        <v>0</v>
      </c>
      <c r="AU47" s="208"/>
    </row>
    <row r="48" spans="1:47" s="12" customFormat="1" ht="31.5" customHeight="1">
      <c r="A48" s="100"/>
      <c r="B48" s="100"/>
      <c r="C48" s="367"/>
      <c r="D48" s="160"/>
      <c r="E48" s="160"/>
      <c r="F48" s="160"/>
      <c r="G48" s="160"/>
      <c r="H48" s="235"/>
      <c r="I48" s="235"/>
      <c r="J48" s="101"/>
      <c r="K48" s="101"/>
      <c r="L48" s="101"/>
      <c r="M48" s="101"/>
      <c r="N48" s="101"/>
      <c r="O48" s="286"/>
      <c r="P48" s="296"/>
      <c r="Q48" s="337"/>
      <c r="R48" s="337"/>
      <c r="S48" s="337"/>
      <c r="T48" s="337"/>
      <c r="U48" s="337"/>
      <c r="V48" s="119"/>
      <c r="W48" s="113"/>
      <c r="X48" s="319"/>
      <c r="Y48" s="336"/>
      <c r="Z48" s="336"/>
      <c r="AA48" s="332"/>
      <c r="AB48" s="355"/>
      <c r="AC48" s="286"/>
      <c r="AD48" s="286"/>
      <c r="AE48" s="200"/>
      <c r="AF48" s="200"/>
      <c r="AG48" s="200"/>
      <c r="AH48" s="170"/>
      <c r="AI48" s="170"/>
      <c r="AJ48" s="286"/>
      <c r="AK48" s="286"/>
      <c r="AL48" s="114">
        <f t="shared" si="6"/>
        <v>0</v>
      </c>
      <c r="AM48" s="104">
        <f t="shared" si="0"/>
        <v>0</v>
      </c>
      <c r="AN48" s="104">
        <f t="shared" si="1"/>
        <v>0</v>
      </c>
      <c r="AO48" s="104">
        <f t="shared" si="2"/>
        <v>0</v>
      </c>
      <c r="AP48" s="124"/>
      <c r="AQ48" s="239">
        <f t="shared" si="7"/>
      </c>
      <c r="AR48" s="239">
        <f t="shared" si="8"/>
      </c>
      <c r="AS48" s="113">
        <f>IF(ISNA(VLOOKUP(AQ48,'February 2022'!$A$5:$AU$108,46,FALSE)),0,VLOOKUP(AQ48,'February 2022'!$A$5:$AU$108,46,FALSE))</f>
        <v>0</v>
      </c>
      <c r="AT48" s="104">
        <f t="shared" si="5"/>
        <v>0</v>
      </c>
      <c r="AU48" s="208"/>
    </row>
    <row r="49" spans="1:47" s="13" customFormat="1" ht="31.5" customHeight="1">
      <c r="A49" s="100"/>
      <c r="B49" s="100"/>
      <c r="C49" s="367"/>
      <c r="D49" s="160"/>
      <c r="E49" s="160"/>
      <c r="F49" s="160"/>
      <c r="G49" s="160"/>
      <c r="H49" s="235"/>
      <c r="I49" s="235"/>
      <c r="J49" s="101"/>
      <c r="K49" s="101"/>
      <c r="L49" s="101"/>
      <c r="M49" s="101"/>
      <c r="N49" s="101"/>
      <c r="O49" s="286"/>
      <c r="P49" s="296"/>
      <c r="Q49" s="337"/>
      <c r="R49" s="337"/>
      <c r="S49" s="337"/>
      <c r="T49" s="337"/>
      <c r="U49" s="337"/>
      <c r="V49" s="119"/>
      <c r="W49" s="113"/>
      <c r="X49" s="319"/>
      <c r="Y49" s="336"/>
      <c r="Z49" s="336"/>
      <c r="AA49" s="332"/>
      <c r="AB49" s="353"/>
      <c r="AC49" s="286"/>
      <c r="AD49" s="286"/>
      <c r="AE49" s="334"/>
      <c r="AF49" s="334"/>
      <c r="AG49" s="200"/>
      <c r="AH49" s="170"/>
      <c r="AI49" s="170"/>
      <c r="AJ49" s="286"/>
      <c r="AK49" s="286"/>
      <c r="AL49" s="114">
        <f t="shared" si="6"/>
        <v>0</v>
      </c>
      <c r="AM49" s="104">
        <f t="shared" si="0"/>
        <v>0</v>
      </c>
      <c r="AN49" s="104">
        <f t="shared" si="1"/>
        <v>0</v>
      </c>
      <c r="AO49" s="104">
        <f t="shared" si="2"/>
        <v>0</v>
      </c>
      <c r="AP49" s="124"/>
      <c r="AQ49" s="239">
        <f t="shared" si="7"/>
      </c>
      <c r="AR49" s="239">
        <f t="shared" si="8"/>
      </c>
      <c r="AS49" s="113">
        <f>IF(ISNA(VLOOKUP(AQ49,'February 2022'!$A$5:$AU$108,46,FALSE)),0,VLOOKUP(AQ49,'February 2022'!$A$5:$AU$108,46,FALSE))</f>
        <v>0</v>
      </c>
      <c r="AT49" s="104">
        <f t="shared" si="5"/>
        <v>0</v>
      </c>
      <c r="AU49" s="208"/>
    </row>
    <row r="50" spans="1:47" s="12" customFormat="1" ht="31.5" customHeight="1">
      <c r="A50" s="100"/>
      <c r="B50" s="100"/>
      <c r="C50" s="367"/>
      <c r="D50" s="160"/>
      <c r="E50" s="160"/>
      <c r="F50" s="160"/>
      <c r="G50" s="160"/>
      <c r="H50" s="235"/>
      <c r="I50" s="235"/>
      <c r="J50" s="101"/>
      <c r="K50" s="101"/>
      <c r="L50" s="101"/>
      <c r="M50" s="101"/>
      <c r="N50" s="101"/>
      <c r="O50" s="286"/>
      <c r="P50" s="296"/>
      <c r="Q50" s="337"/>
      <c r="R50" s="337"/>
      <c r="S50" s="337"/>
      <c r="T50" s="337"/>
      <c r="U50" s="337"/>
      <c r="V50" s="119"/>
      <c r="W50" s="113"/>
      <c r="X50" s="319"/>
      <c r="Y50" s="336"/>
      <c r="Z50" s="336"/>
      <c r="AA50" s="332"/>
      <c r="AB50" s="355"/>
      <c r="AC50" s="286"/>
      <c r="AD50" s="286"/>
      <c r="AE50" s="200"/>
      <c r="AF50" s="200"/>
      <c r="AG50" s="200"/>
      <c r="AH50" s="170"/>
      <c r="AI50" s="170"/>
      <c r="AJ50" s="286"/>
      <c r="AK50" s="286"/>
      <c r="AL50" s="114">
        <f t="shared" si="6"/>
        <v>0</v>
      </c>
      <c r="AM50" s="104">
        <f t="shared" si="0"/>
        <v>0</v>
      </c>
      <c r="AN50" s="104">
        <f t="shared" si="1"/>
        <v>0</v>
      </c>
      <c r="AO50" s="104">
        <f t="shared" si="2"/>
        <v>0</v>
      </c>
      <c r="AP50" s="124"/>
      <c r="AQ50" s="239">
        <f t="shared" si="7"/>
      </c>
      <c r="AR50" s="239">
        <f t="shared" si="8"/>
      </c>
      <c r="AS50" s="113">
        <f>IF(ISNA(VLOOKUP(AQ50,'February 2022'!$A$5:$AU$108,46,FALSE)),0,VLOOKUP(AQ50,'February 2022'!$A$5:$AU$108,46,FALSE))</f>
        <v>0</v>
      </c>
      <c r="AT50" s="104">
        <f t="shared" si="5"/>
        <v>0</v>
      </c>
      <c r="AU50" s="208"/>
    </row>
    <row r="51" spans="1:47" s="13" customFormat="1" ht="31.5" customHeight="1">
      <c r="A51" s="100"/>
      <c r="B51" s="100"/>
      <c r="C51" s="367"/>
      <c r="D51" s="160"/>
      <c r="E51" s="160"/>
      <c r="F51" s="200"/>
      <c r="G51" s="160"/>
      <c r="H51" s="235"/>
      <c r="I51" s="235"/>
      <c r="J51" s="101"/>
      <c r="K51" s="101"/>
      <c r="L51" s="101"/>
      <c r="M51" s="101"/>
      <c r="N51" s="101"/>
      <c r="O51" s="286"/>
      <c r="P51" s="296"/>
      <c r="Q51" s="337"/>
      <c r="R51" s="337"/>
      <c r="S51" s="337"/>
      <c r="T51" s="337"/>
      <c r="U51" s="337"/>
      <c r="V51" s="119"/>
      <c r="W51" s="113"/>
      <c r="X51" s="319"/>
      <c r="Y51" s="336"/>
      <c r="Z51" s="336"/>
      <c r="AA51" s="332"/>
      <c r="AB51" s="353"/>
      <c r="AC51" s="286"/>
      <c r="AD51" s="286"/>
      <c r="AE51" s="334"/>
      <c r="AF51" s="334"/>
      <c r="AG51" s="200"/>
      <c r="AH51" s="170"/>
      <c r="AI51" s="170"/>
      <c r="AJ51" s="286"/>
      <c r="AK51" s="286"/>
      <c r="AL51" s="114">
        <f t="shared" si="6"/>
        <v>0</v>
      </c>
      <c r="AM51" s="104">
        <f t="shared" si="0"/>
        <v>0</v>
      </c>
      <c r="AN51" s="104">
        <f t="shared" si="1"/>
        <v>0</v>
      </c>
      <c r="AO51" s="104">
        <f t="shared" si="2"/>
        <v>0</v>
      </c>
      <c r="AP51" s="124"/>
      <c r="AQ51" s="239">
        <f t="shared" si="7"/>
      </c>
      <c r="AR51" s="239">
        <f t="shared" si="8"/>
      </c>
      <c r="AS51" s="113">
        <f>IF(ISNA(VLOOKUP(AQ51,'February 2022'!$A$5:$AU$108,46,FALSE)),0,VLOOKUP(AQ51,'February 2022'!$A$5:$AU$108,46,FALSE))</f>
        <v>0</v>
      </c>
      <c r="AT51" s="104">
        <f t="shared" si="5"/>
        <v>0</v>
      </c>
      <c r="AU51" s="208"/>
    </row>
    <row r="52" spans="1:47" s="12" customFormat="1" ht="31.5" customHeight="1">
      <c r="A52" s="100"/>
      <c r="B52" s="100"/>
      <c r="C52" s="367"/>
      <c r="D52" s="160"/>
      <c r="E52" s="160"/>
      <c r="F52" s="200"/>
      <c r="G52" s="160"/>
      <c r="H52" s="235"/>
      <c r="I52" s="235"/>
      <c r="J52" s="101"/>
      <c r="K52" s="101"/>
      <c r="L52" s="101"/>
      <c r="M52" s="101"/>
      <c r="N52" s="101"/>
      <c r="O52" s="286"/>
      <c r="P52" s="296"/>
      <c r="Q52" s="337"/>
      <c r="R52" s="337"/>
      <c r="S52" s="337"/>
      <c r="T52" s="337"/>
      <c r="U52" s="337"/>
      <c r="V52" s="119"/>
      <c r="W52" s="113"/>
      <c r="X52" s="319"/>
      <c r="Y52" s="336"/>
      <c r="Z52" s="336"/>
      <c r="AA52" s="332"/>
      <c r="AB52" s="355"/>
      <c r="AC52" s="286"/>
      <c r="AD52" s="286"/>
      <c r="AE52" s="200"/>
      <c r="AF52" s="200"/>
      <c r="AG52" s="200"/>
      <c r="AH52" s="170"/>
      <c r="AI52" s="170"/>
      <c r="AJ52" s="286"/>
      <c r="AK52" s="286"/>
      <c r="AL52" s="114">
        <f t="shared" si="6"/>
        <v>0</v>
      </c>
      <c r="AM52" s="104">
        <f t="shared" si="0"/>
        <v>0</v>
      </c>
      <c r="AN52" s="104">
        <f t="shared" si="1"/>
        <v>0</v>
      </c>
      <c r="AO52" s="104">
        <f t="shared" si="2"/>
        <v>0</v>
      </c>
      <c r="AP52" s="124"/>
      <c r="AQ52" s="239">
        <f t="shared" si="7"/>
      </c>
      <c r="AR52" s="239">
        <f t="shared" si="8"/>
      </c>
      <c r="AS52" s="113">
        <f>IF(ISNA(VLOOKUP(AQ52,'February 2022'!$A$5:$AU$108,46,FALSE)),0,VLOOKUP(AQ52,'February 2022'!$A$5:$AU$108,46,FALSE))</f>
        <v>0</v>
      </c>
      <c r="AT52" s="104">
        <f t="shared" si="5"/>
        <v>0</v>
      </c>
      <c r="AU52" s="208"/>
    </row>
    <row r="53" spans="1:47" s="13" customFormat="1" ht="31.5" customHeight="1">
      <c r="A53" s="100"/>
      <c r="B53" s="100"/>
      <c r="C53" s="367"/>
      <c r="D53" s="160"/>
      <c r="E53" s="160"/>
      <c r="F53" s="160"/>
      <c r="G53" s="160"/>
      <c r="H53" s="235"/>
      <c r="I53" s="235"/>
      <c r="J53" s="101"/>
      <c r="K53" s="101"/>
      <c r="L53" s="101"/>
      <c r="M53" s="101"/>
      <c r="N53" s="101"/>
      <c r="O53" s="286"/>
      <c r="P53" s="296"/>
      <c r="Q53" s="337"/>
      <c r="R53" s="337"/>
      <c r="S53" s="337"/>
      <c r="T53" s="337"/>
      <c r="U53" s="337"/>
      <c r="V53" s="119"/>
      <c r="W53" s="113"/>
      <c r="X53" s="319"/>
      <c r="Y53" s="336"/>
      <c r="Z53" s="336"/>
      <c r="AA53" s="332"/>
      <c r="AB53" s="353"/>
      <c r="AC53" s="286"/>
      <c r="AD53" s="286"/>
      <c r="AE53" s="334"/>
      <c r="AF53" s="334"/>
      <c r="AG53" s="200"/>
      <c r="AH53" s="170"/>
      <c r="AI53" s="170"/>
      <c r="AJ53" s="286"/>
      <c r="AK53" s="286"/>
      <c r="AL53" s="114">
        <f t="shared" si="6"/>
        <v>0</v>
      </c>
      <c r="AM53" s="104">
        <f t="shared" si="0"/>
        <v>0</v>
      </c>
      <c r="AN53" s="104">
        <f t="shared" si="1"/>
        <v>0</v>
      </c>
      <c r="AO53" s="104">
        <f t="shared" si="2"/>
        <v>0</v>
      </c>
      <c r="AP53" s="124"/>
      <c r="AQ53" s="239">
        <f t="shared" si="7"/>
      </c>
      <c r="AR53" s="239">
        <f t="shared" si="8"/>
      </c>
      <c r="AS53" s="113">
        <f>IF(ISNA(VLOOKUP(AQ53,'February 2022'!$A$5:$AU$108,46,FALSE)),0,VLOOKUP(AQ53,'February 2022'!$A$5:$AU$108,46,FALSE))</f>
        <v>0</v>
      </c>
      <c r="AT53" s="104">
        <f t="shared" si="5"/>
        <v>0</v>
      </c>
      <c r="AU53" s="208"/>
    </row>
    <row r="54" spans="1:47" s="12" customFormat="1" ht="31.5" customHeight="1">
      <c r="A54" s="100"/>
      <c r="B54" s="100"/>
      <c r="C54" s="367"/>
      <c r="D54" s="160"/>
      <c r="E54" s="160"/>
      <c r="F54" s="160"/>
      <c r="G54" s="160"/>
      <c r="H54" s="235"/>
      <c r="I54" s="235"/>
      <c r="J54" s="101"/>
      <c r="K54" s="101"/>
      <c r="L54" s="101"/>
      <c r="M54" s="101"/>
      <c r="N54" s="101"/>
      <c r="O54" s="286"/>
      <c r="P54" s="296"/>
      <c r="Q54" s="337"/>
      <c r="R54" s="337"/>
      <c r="S54" s="337"/>
      <c r="T54" s="337"/>
      <c r="U54" s="337"/>
      <c r="V54" s="119"/>
      <c r="W54" s="113"/>
      <c r="X54" s="319"/>
      <c r="Y54" s="336"/>
      <c r="Z54" s="336"/>
      <c r="AA54" s="332"/>
      <c r="AB54" s="355"/>
      <c r="AC54" s="286"/>
      <c r="AD54" s="286"/>
      <c r="AE54" s="200"/>
      <c r="AF54" s="200"/>
      <c r="AG54" s="200"/>
      <c r="AH54" s="170"/>
      <c r="AI54" s="170"/>
      <c r="AJ54" s="286"/>
      <c r="AK54" s="286"/>
      <c r="AL54" s="114">
        <f t="shared" si="6"/>
        <v>0</v>
      </c>
      <c r="AM54" s="104">
        <f t="shared" si="0"/>
        <v>0</v>
      </c>
      <c r="AN54" s="104">
        <f t="shared" si="1"/>
        <v>0</v>
      </c>
      <c r="AO54" s="104">
        <f t="shared" si="2"/>
        <v>0</v>
      </c>
      <c r="AP54" s="124"/>
      <c r="AQ54" s="239">
        <f t="shared" si="7"/>
      </c>
      <c r="AR54" s="239">
        <f t="shared" si="8"/>
      </c>
      <c r="AS54" s="113">
        <f>IF(ISNA(VLOOKUP(AQ54,'February 2022'!$A$5:$AU$108,46,FALSE)),0,VLOOKUP(AQ54,'February 2022'!$A$5:$AU$108,46,FALSE))</f>
        <v>0</v>
      </c>
      <c r="AT54" s="104">
        <f t="shared" si="5"/>
        <v>0</v>
      </c>
      <c r="AU54" s="208"/>
    </row>
    <row r="55" spans="1:47" s="13" customFormat="1" ht="31.5" customHeight="1">
      <c r="A55" s="100"/>
      <c r="B55" s="100"/>
      <c r="C55" s="367"/>
      <c r="D55" s="160"/>
      <c r="E55" s="160"/>
      <c r="F55" s="160"/>
      <c r="G55" s="160"/>
      <c r="H55" s="235"/>
      <c r="I55" s="235"/>
      <c r="J55" s="101"/>
      <c r="K55" s="101"/>
      <c r="L55" s="101"/>
      <c r="M55" s="101"/>
      <c r="N55" s="101"/>
      <c r="O55" s="286"/>
      <c r="P55" s="296"/>
      <c r="Q55" s="337"/>
      <c r="R55" s="337"/>
      <c r="S55" s="337"/>
      <c r="T55" s="337"/>
      <c r="U55" s="337"/>
      <c r="V55" s="119"/>
      <c r="W55" s="113"/>
      <c r="X55" s="319"/>
      <c r="Y55" s="336"/>
      <c r="Z55" s="336"/>
      <c r="AA55" s="332"/>
      <c r="AB55" s="353"/>
      <c r="AC55" s="286"/>
      <c r="AD55" s="286"/>
      <c r="AE55" s="334"/>
      <c r="AF55" s="334"/>
      <c r="AG55" s="200"/>
      <c r="AH55" s="170"/>
      <c r="AI55" s="170"/>
      <c r="AJ55" s="286"/>
      <c r="AK55" s="286"/>
      <c r="AL55" s="114">
        <f t="shared" si="6"/>
        <v>0</v>
      </c>
      <c r="AM55" s="104">
        <f t="shared" si="0"/>
        <v>0</v>
      </c>
      <c r="AN55" s="104">
        <f t="shared" si="1"/>
        <v>0</v>
      </c>
      <c r="AO55" s="104">
        <f t="shared" si="2"/>
        <v>0</v>
      </c>
      <c r="AP55" s="124"/>
      <c r="AQ55" s="239">
        <f t="shared" si="7"/>
      </c>
      <c r="AR55" s="239">
        <f t="shared" si="8"/>
      </c>
      <c r="AS55" s="113">
        <f>IF(ISNA(VLOOKUP(AQ55,'February 2022'!$A$5:$AU$108,46,FALSE)),0,VLOOKUP(AQ55,'February 2022'!$A$5:$AU$108,46,FALSE))</f>
        <v>0</v>
      </c>
      <c r="AT55" s="104">
        <f t="shared" si="5"/>
        <v>0</v>
      </c>
      <c r="AU55" s="208"/>
    </row>
    <row r="56" spans="1:47" s="12" customFormat="1" ht="31.5" customHeight="1">
      <c r="A56" s="100"/>
      <c r="B56" s="100"/>
      <c r="C56" s="367"/>
      <c r="D56" s="160"/>
      <c r="E56" s="160"/>
      <c r="F56" s="160"/>
      <c r="G56" s="160"/>
      <c r="H56" s="235"/>
      <c r="I56" s="235"/>
      <c r="J56" s="101"/>
      <c r="K56" s="101"/>
      <c r="L56" s="101"/>
      <c r="M56" s="101"/>
      <c r="N56" s="101"/>
      <c r="O56" s="286"/>
      <c r="P56" s="296"/>
      <c r="Q56" s="337"/>
      <c r="R56" s="337"/>
      <c r="S56" s="337"/>
      <c r="T56" s="337"/>
      <c r="U56" s="337"/>
      <c r="V56" s="119"/>
      <c r="W56" s="113"/>
      <c r="X56" s="319"/>
      <c r="Y56" s="336"/>
      <c r="Z56" s="336"/>
      <c r="AA56" s="332"/>
      <c r="AB56" s="355"/>
      <c r="AC56" s="286"/>
      <c r="AD56" s="286"/>
      <c r="AE56" s="200"/>
      <c r="AF56" s="200"/>
      <c r="AG56" s="200"/>
      <c r="AH56" s="170"/>
      <c r="AI56" s="170"/>
      <c r="AJ56" s="286"/>
      <c r="AK56" s="286"/>
      <c r="AL56" s="114">
        <f t="shared" si="6"/>
        <v>0</v>
      </c>
      <c r="AM56" s="104">
        <f t="shared" si="0"/>
        <v>0</v>
      </c>
      <c r="AN56" s="104">
        <f t="shared" si="1"/>
        <v>0</v>
      </c>
      <c r="AO56" s="104">
        <f t="shared" si="2"/>
        <v>0</v>
      </c>
      <c r="AP56" s="124"/>
      <c r="AQ56" s="239">
        <f t="shared" si="7"/>
      </c>
      <c r="AR56" s="239">
        <f t="shared" si="8"/>
      </c>
      <c r="AS56" s="113">
        <f>IF(ISNA(VLOOKUP(AQ56,'February 2022'!$A$5:$AU$108,46,FALSE)),0,VLOOKUP(AQ56,'February 2022'!$A$5:$AU$108,46,FALSE))</f>
        <v>0</v>
      </c>
      <c r="AT56" s="104">
        <f t="shared" si="5"/>
        <v>0</v>
      </c>
      <c r="AU56" s="208"/>
    </row>
    <row r="57" spans="1:47" s="13" customFormat="1" ht="31.5" customHeight="1">
      <c r="A57" s="100"/>
      <c r="B57" s="100"/>
      <c r="C57" s="367"/>
      <c r="D57" s="160"/>
      <c r="E57" s="160"/>
      <c r="F57" s="200"/>
      <c r="G57" s="160"/>
      <c r="H57" s="235"/>
      <c r="I57" s="235"/>
      <c r="J57" s="101"/>
      <c r="K57" s="101"/>
      <c r="L57" s="101"/>
      <c r="M57" s="101"/>
      <c r="N57" s="101"/>
      <c r="O57" s="286"/>
      <c r="P57" s="296"/>
      <c r="Q57" s="337"/>
      <c r="R57" s="337"/>
      <c r="S57" s="337"/>
      <c r="T57" s="337"/>
      <c r="U57" s="337"/>
      <c r="V57" s="119"/>
      <c r="W57" s="113"/>
      <c r="X57" s="319"/>
      <c r="Y57" s="336"/>
      <c r="Z57" s="336"/>
      <c r="AA57" s="332"/>
      <c r="AB57" s="353"/>
      <c r="AC57" s="286"/>
      <c r="AD57" s="286"/>
      <c r="AE57" s="334"/>
      <c r="AF57" s="334"/>
      <c r="AG57" s="200"/>
      <c r="AH57" s="170"/>
      <c r="AI57" s="170"/>
      <c r="AJ57" s="286"/>
      <c r="AK57" s="286"/>
      <c r="AL57" s="114">
        <f t="shared" si="6"/>
        <v>0</v>
      </c>
      <c r="AM57" s="104">
        <f t="shared" si="0"/>
        <v>0</v>
      </c>
      <c r="AN57" s="104">
        <f t="shared" si="1"/>
        <v>0</v>
      </c>
      <c r="AO57" s="104">
        <f t="shared" si="2"/>
        <v>0</v>
      </c>
      <c r="AP57" s="124"/>
      <c r="AQ57" s="239">
        <f t="shared" si="7"/>
      </c>
      <c r="AR57" s="239">
        <f t="shared" si="8"/>
      </c>
      <c r="AS57" s="113">
        <f>IF(ISNA(VLOOKUP(AQ57,'February 2022'!$A$5:$AU$108,46,FALSE)),0,VLOOKUP(AQ57,'February 2022'!$A$5:$AU$108,46,FALSE))</f>
        <v>0</v>
      </c>
      <c r="AT57" s="104">
        <f t="shared" si="5"/>
        <v>0</v>
      </c>
      <c r="AU57" s="208"/>
    </row>
    <row r="58" spans="1:47" s="12" customFormat="1" ht="31.5" customHeight="1">
      <c r="A58" s="100"/>
      <c r="B58" s="100"/>
      <c r="C58" s="367"/>
      <c r="D58" s="160"/>
      <c r="E58" s="160"/>
      <c r="F58" s="200"/>
      <c r="G58" s="160"/>
      <c r="H58" s="235"/>
      <c r="I58" s="235"/>
      <c r="J58" s="101"/>
      <c r="K58" s="101"/>
      <c r="L58" s="101"/>
      <c r="M58" s="101"/>
      <c r="N58" s="101"/>
      <c r="O58" s="286"/>
      <c r="P58" s="296"/>
      <c r="Q58" s="337"/>
      <c r="R58" s="337"/>
      <c r="S58" s="337"/>
      <c r="T58" s="337"/>
      <c r="U58" s="337"/>
      <c r="V58" s="119"/>
      <c r="W58" s="113"/>
      <c r="X58" s="319"/>
      <c r="Y58" s="336"/>
      <c r="Z58" s="336"/>
      <c r="AA58" s="332"/>
      <c r="AB58" s="355"/>
      <c r="AC58" s="286"/>
      <c r="AD58" s="286"/>
      <c r="AE58" s="200"/>
      <c r="AF58" s="200"/>
      <c r="AG58" s="200"/>
      <c r="AH58" s="170"/>
      <c r="AI58" s="170"/>
      <c r="AJ58" s="286"/>
      <c r="AK58" s="286"/>
      <c r="AL58" s="114">
        <f t="shared" si="6"/>
        <v>0</v>
      </c>
      <c r="AM58" s="104">
        <f t="shared" si="0"/>
        <v>0</v>
      </c>
      <c r="AN58" s="104">
        <f t="shared" si="1"/>
        <v>0</v>
      </c>
      <c r="AO58" s="104">
        <f t="shared" si="2"/>
        <v>0</v>
      </c>
      <c r="AP58" s="124"/>
      <c r="AQ58" s="239">
        <f t="shared" si="7"/>
      </c>
      <c r="AR58" s="239">
        <f t="shared" si="8"/>
      </c>
      <c r="AS58" s="113">
        <f>IF(ISNA(VLOOKUP(AQ58,'February 2022'!$A$5:$AU$108,46,FALSE)),0,VLOOKUP(AQ58,'February 2022'!$A$5:$AU$108,46,FALSE))</f>
        <v>0</v>
      </c>
      <c r="AT58" s="104">
        <f t="shared" si="5"/>
        <v>0</v>
      </c>
      <c r="AU58" s="208"/>
    </row>
    <row r="59" spans="1:47" s="13" customFormat="1" ht="31.5" customHeight="1">
      <c r="A59" s="100"/>
      <c r="B59" s="100"/>
      <c r="C59" s="367"/>
      <c r="D59" s="160"/>
      <c r="E59" s="160"/>
      <c r="F59" s="160"/>
      <c r="G59" s="160"/>
      <c r="H59" s="235"/>
      <c r="I59" s="235"/>
      <c r="J59" s="101"/>
      <c r="K59" s="101"/>
      <c r="L59" s="101"/>
      <c r="M59" s="101"/>
      <c r="N59" s="101"/>
      <c r="O59" s="286"/>
      <c r="P59" s="296"/>
      <c r="Q59" s="337"/>
      <c r="R59" s="337"/>
      <c r="S59" s="337"/>
      <c r="T59" s="337"/>
      <c r="U59" s="337"/>
      <c r="V59" s="119"/>
      <c r="W59" s="113"/>
      <c r="X59" s="319"/>
      <c r="Y59" s="336"/>
      <c r="Z59" s="336"/>
      <c r="AA59" s="332"/>
      <c r="AB59" s="353"/>
      <c r="AC59" s="286"/>
      <c r="AD59" s="286"/>
      <c r="AE59" s="334"/>
      <c r="AF59" s="334"/>
      <c r="AG59" s="200"/>
      <c r="AH59" s="170"/>
      <c r="AI59" s="170"/>
      <c r="AJ59" s="286"/>
      <c r="AK59" s="286"/>
      <c r="AL59" s="114">
        <f t="shared" si="6"/>
        <v>0</v>
      </c>
      <c r="AM59" s="104">
        <f t="shared" si="0"/>
        <v>0</v>
      </c>
      <c r="AN59" s="104">
        <f t="shared" si="1"/>
        <v>0</v>
      </c>
      <c r="AO59" s="104">
        <f t="shared" si="2"/>
        <v>0</v>
      </c>
      <c r="AP59" s="124"/>
      <c r="AQ59" s="239">
        <f t="shared" si="7"/>
      </c>
      <c r="AR59" s="239">
        <f t="shared" si="8"/>
      </c>
      <c r="AS59" s="113">
        <f>IF(ISNA(VLOOKUP(AQ59,'February 2022'!$A$5:$AU$108,46,FALSE)),0,VLOOKUP(AQ59,'February 2022'!$A$5:$AU$108,46,FALSE))</f>
        <v>0</v>
      </c>
      <c r="AT59" s="104">
        <f t="shared" si="5"/>
        <v>0</v>
      </c>
      <c r="AU59" s="208"/>
    </row>
    <row r="60" spans="1:47" s="12" customFormat="1" ht="31.5" customHeight="1">
      <c r="A60" s="100"/>
      <c r="B60" s="100"/>
      <c r="C60" s="367"/>
      <c r="D60" s="160"/>
      <c r="E60" s="160"/>
      <c r="F60" s="160"/>
      <c r="G60" s="160"/>
      <c r="H60" s="235"/>
      <c r="I60" s="235"/>
      <c r="J60" s="101"/>
      <c r="K60" s="101"/>
      <c r="L60" s="101"/>
      <c r="M60" s="101"/>
      <c r="N60" s="101"/>
      <c r="O60" s="286"/>
      <c r="P60" s="296"/>
      <c r="Q60" s="337"/>
      <c r="R60" s="337"/>
      <c r="S60" s="337"/>
      <c r="T60" s="337"/>
      <c r="U60" s="337"/>
      <c r="V60" s="119"/>
      <c r="W60" s="113"/>
      <c r="X60" s="319"/>
      <c r="Y60" s="336"/>
      <c r="Z60" s="336"/>
      <c r="AA60" s="332"/>
      <c r="AB60" s="355"/>
      <c r="AC60" s="286"/>
      <c r="AD60" s="286"/>
      <c r="AE60" s="200"/>
      <c r="AF60" s="200"/>
      <c r="AG60" s="200"/>
      <c r="AH60" s="170"/>
      <c r="AI60" s="170"/>
      <c r="AJ60" s="286"/>
      <c r="AK60" s="286"/>
      <c r="AL60" s="114">
        <f t="shared" si="6"/>
        <v>0</v>
      </c>
      <c r="AM60" s="104">
        <f t="shared" si="0"/>
        <v>0</v>
      </c>
      <c r="AN60" s="104">
        <f t="shared" si="1"/>
        <v>0</v>
      </c>
      <c r="AO60" s="104">
        <f t="shared" si="2"/>
        <v>0</v>
      </c>
      <c r="AP60" s="124"/>
      <c r="AQ60" s="239">
        <f t="shared" si="7"/>
      </c>
      <c r="AR60" s="239">
        <f t="shared" si="8"/>
      </c>
      <c r="AS60" s="113">
        <f>IF(ISNA(VLOOKUP(AQ60,'February 2022'!$A$5:$AU$108,46,FALSE)),0,VLOOKUP(AQ60,'February 2022'!$A$5:$AU$108,46,FALSE))</f>
        <v>0</v>
      </c>
      <c r="AT60" s="104">
        <f t="shared" si="5"/>
        <v>0</v>
      </c>
      <c r="AU60" s="208"/>
    </row>
    <row r="61" spans="1:47" s="13" customFormat="1" ht="31.5" customHeight="1">
      <c r="A61" s="100"/>
      <c r="B61" s="100"/>
      <c r="C61" s="367"/>
      <c r="D61" s="160"/>
      <c r="E61" s="160"/>
      <c r="F61" s="160"/>
      <c r="G61" s="160"/>
      <c r="H61" s="235"/>
      <c r="I61" s="235"/>
      <c r="J61" s="101"/>
      <c r="K61" s="101"/>
      <c r="L61" s="101"/>
      <c r="M61" s="101"/>
      <c r="N61" s="101"/>
      <c r="O61" s="286"/>
      <c r="P61" s="296"/>
      <c r="Q61" s="337"/>
      <c r="R61" s="337"/>
      <c r="S61" s="337"/>
      <c r="T61" s="337"/>
      <c r="U61" s="337"/>
      <c r="V61" s="119"/>
      <c r="W61" s="113"/>
      <c r="X61" s="319"/>
      <c r="Y61" s="336"/>
      <c r="Z61" s="336"/>
      <c r="AA61" s="332"/>
      <c r="AB61" s="353"/>
      <c r="AC61" s="286"/>
      <c r="AD61" s="286"/>
      <c r="AE61" s="334"/>
      <c r="AF61" s="334"/>
      <c r="AG61" s="200"/>
      <c r="AH61" s="170"/>
      <c r="AI61" s="170"/>
      <c r="AJ61" s="286"/>
      <c r="AK61" s="286"/>
      <c r="AL61" s="114">
        <f t="shared" si="6"/>
        <v>0</v>
      </c>
      <c r="AM61" s="104">
        <f t="shared" si="0"/>
        <v>0</v>
      </c>
      <c r="AN61" s="104">
        <f t="shared" si="1"/>
        <v>0</v>
      </c>
      <c r="AO61" s="104">
        <f t="shared" si="2"/>
        <v>0</v>
      </c>
      <c r="AP61" s="124"/>
      <c r="AQ61" s="239">
        <f t="shared" si="7"/>
      </c>
      <c r="AR61" s="239">
        <f t="shared" si="8"/>
      </c>
      <c r="AS61" s="113">
        <f>IF(ISNA(VLOOKUP(AQ61,'February 2022'!$A$5:$AU$108,46,FALSE)),0,VLOOKUP(AQ61,'February 2022'!$A$5:$AU$108,46,FALSE))</f>
        <v>0</v>
      </c>
      <c r="AT61" s="104">
        <f t="shared" si="5"/>
        <v>0</v>
      </c>
      <c r="AU61" s="208"/>
    </row>
    <row r="62" spans="1:47" s="12" customFormat="1" ht="31.5" customHeight="1">
      <c r="A62" s="100"/>
      <c r="B62" s="100"/>
      <c r="C62" s="367"/>
      <c r="D62" s="160"/>
      <c r="E62" s="160"/>
      <c r="F62" s="160"/>
      <c r="G62" s="160"/>
      <c r="H62" s="235"/>
      <c r="I62" s="235"/>
      <c r="J62" s="101"/>
      <c r="K62" s="101"/>
      <c r="L62" s="101"/>
      <c r="M62" s="101"/>
      <c r="N62" s="101"/>
      <c r="O62" s="286"/>
      <c r="P62" s="296"/>
      <c r="Q62" s="337"/>
      <c r="R62" s="337"/>
      <c r="S62" s="337"/>
      <c r="T62" s="337"/>
      <c r="U62" s="337"/>
      <c r="V62" s="119"/>
      <c r="W62" s="113"/>
      <c r="X62" s="319"/>
      <c r="Y62" s="336"/>
      <c r="Z62" s="336"/>
      <c r="AA62" s="332"/>
      <c r="AB62" s="355"/>
      <c r="AC62" s="286"/>
      <c r="AD62" s="286"/>
      <c r="AE62" s="200"/>
      <c r="AF62" s="200"/>
      <c r="AG62" s="200"/>
      <c r="AH62" s="170"/>
      <c r="AI62" s="170"/>
      <c r="AJ62" s="286"/>
      <c r="AK62" s="286"/>
      <c r="AL62" s="114">
        <f t="shared" si="6"/>
        <v>0</v>
      </c>
      <c r="AM62" s="104">
        <f t="shared" si="0"/>
        <v>0</v>
      </c>
      <c r="AN62" s="104">
        <f t="shared" si="1"/>
        <v>0</v>
      </c>
      <c r="AO62" s="104">
        <f t="shared" si="2"/>
        <v>0</v>
      </c>
      <c r="AP62" s="124"/>
      <c r="AQ62" s="239">
        <f t="shared" si="7"/>
      </c>
      <c r="AR62" s="239">
        <f t="shared" si="8"/>
      </c>
      <c r="AS62" s="113">
        <f>IF(ISNA(VLOOKUP(AQ62,'February 2022'!$A$5:$AU$108,46,FALSE)),0,VLOOKUP(AQ62,'February 2022'!$A$5:$AU$108,46,FALSE))</f>
        <v>0</v>
      </c>
      <c r="AT62" s="104">
        <f t="shared" si="5"/>
        <v>0</v>
      </c>
      <c r="AU62" s="208"/>
    </row>
    <row r="63" spans="1:47" s="13" customFormat="1" ht="31.5" customHeight="1">
      <c r="A63" s="100"/>
      <c r="B63" s="100"/>
      <c r="C63" s="367"/>
      <c r="D63" s="160"/>
      <c r="E63" s="160"/>
      <c r="F63" s="200"/>
      <c r="G63" s="160"/>
      <c r="H63" s="235"/>
      <c r="I63" s="235"/>
      <c r="J63" s="101"/>
      <c r="K63" s="101"/>
      <c r="L63" s="101"/>
      <c r="M63" s="101"/>
      <c r="N63" s="101"/>
      <c r="O63" s="286"/>
      <c r="P63" s="296"/>
      <c r="Q63" s="337"/>
      <c r="R63" s="337"/>
      <c r="S63" s="337"/>
      <c r="T63" s="337"/>
      <c r="U63" s="337"/>
      <c r="V63" s="119"/>
      <c r="W63" s="113"/>
      <c r="X63" s="319"/>
      <c r="Y63" s="336"/>
      <c r="Z63" s="336"/>
      <c r="AA63" s="332"/>
      <c r="AB63" s="353"/>
      <c r="AC63" s="286"/>
      <c r="AD63" s="286"/>
      <c r="AE63" s="334"/>
      <c r="AF63" s="334"/>
      <c r="AG63" s="200"/>
      <c r="AH63" s="170"/>
      <c r="AI63" s="170"/>
      <c r="AJ63" s="286"/>
      <c r="AK63" s="286"/>
      <c r="AL63" s="114">
        <f t="shared" si="6"/>
        <v>0</v>
      </c>
      <c r="AM63" s="104">
        <f t="shared" si="0"/>
        <v>0</v>
      </c>
      <c r="AN63" s="104">
        <f t="shared" si="1"/>
        <v>0</v>
      </c>
      <c r="AO63" s="104">
        <f t="shared" si="2"/>
        <v>0</v>
      </c>
      <c r="AP63" s="124"/>
      <c r="AQ63" s="239">
        <f t="shared" si="7"/>
      </c>
      <c r="AR63" s="239">
        <f t="shared" si="8"/>
      </c>
      <c r="AS63" s="113">
        <f>IF(ISNA(VLOOKUP(AQ63,'February 2022'!$A$5:$AU$108,46,FALSE)),0,VLOOKUP(AQ63,'February 2022'!$A$5:$AU$108,46,FALSE))</f>
        <v>0</v>
      </c>
      <c r="AT63" s="104">
        <f t="shared" si="5"/>
        <v>0</v>
      </c>
      <c r="AU63" s="208"/>
    </row>
    <row r="64" spans="1:47" s="12" customFormat="1" ht="31.5" customHeight="1">
      <c r="A64" s="100"/>
      <c r="B64" s="100"/>
      <c r="C64" s="367"/>
      <c r="D64" s="160"/>
      <c r="E64" s="160"/>
      <c r="F64" s="200"/>
      <c r="G64" s="160"/>
      <c r="H64" s="235"/>
      <c r="I64" s="235"/>
      <c r="J64" s="101"/>
      <c r="K64" s="101"/>
      <c r="L64" s="101"/>
      <c r="M64" s="101"/>
      <c r="N64" s="101"/>
      <c r="O64" s="286"/>
      <c r="P64" s="296"/>
      <c r="Q64" s="337"/>
      <c r="R64" s="337"/>
      <c r="S64" s="337"/>
      <c r="T64" s="337"/>
      <c r="U64" s="337"/>
      <c r="V64" s="119"/>
      <c r="W64" s="113"/>
      <c r="X64" s="319"/>
      <c r="Y64" s="336"/>
      <c r="Z64" s="336"/>
      <c r="AA64" s="332"/>
      <c r="AB64" s="355"/>
      <c r="AC64" s="286"/>
      <c r="AD64" s="286"/>
      <c r="AE64" s="200"/>
      <c r="AF64" s="200"/>
      <c r="AG64" s="200"/>
      <c r="AH64" s="170"/>
      <c r="AI64" s="170"/>
      <c r="AJ64" s="286"/>
      <c r="AK64" s="286"/>
      <c r="AL64" s="114">
        <f t="shared" si="6"/>
        <v>0</v>
      </c>
      <c r="AM64" s="104">
        <f t="shared" si="0"/>
        <v>0</v>
      </c>
      <c r="AN64" s="104">
        <f t="shared" si="1"/>
        <v>0</v>
      </c>
      <c r="AO64" s="104">
        <f t="shared" si="2"/>
        <v>0</v>
      </c>
      <c r="AP64" s="124"/>
      <c r="AQ64" s="239">
        <f t="shared" si="7"/>
      </c>
      <c r="AR64" s="239">
        <f t="shared" si="8"/>
      </c>
      <c r="AS64" s="113">
        <f>IF(ISNA(VLOOKUP(AQ64,'February 2022'!$A$5:$AU$108,46,FALSE)),0,VLOOKUP(AQ64,'February 2022'!$A$5:$AU$108,46,FALSE))</f>
        <v>0</v>
      </c>
      <c r="AT64" s="104">
        <f t="shared" si="5"/>
        <v>0</v>
      </c>
      <c r="AU64" s="208"/>
    </row>
    <row r="65" spans="1:47" s="13" customFormat="1" ht="31.5" customHeight="1">
      <c r="A65" s="100"/>
      <c r="B65" s="100"/>
      <c r="C65" s="367"/>
      <c r="D65" s="160"/>
      <c r="E65" s="160"/>
      <c r="F65" s="160"/>
      <c r="G65" s="160"/>
      <c r="H65" s="235"/>
      <c r="I65" s="235"/>
      <c r="J65" s="101"/>
      <c r="K65" s="101"/>
      <c r="L65" s="101"/>
      <c r="M65" s="101"/>
      <c r="N65" s="101"/>
      <c r="O65" s="286"/>
      <c r="P65" s="296"/>
      <c r="Q65" s="337"/>
      <c r="R65" s="337"/>
      <c r="S65" s="337"/>
      <c r="T65" s="337"/>
      <c r="U65" s="337"/>
      <c r="V65" s="119"/>
      <c r="W65" s="113"/>
      <c r="X65" s="319"/>
      <c r="Y65" s="336"/>
      <c r="Z65" s="336"/>
      <c r="AA65" s="332"/>
      <c r="AB65" s="353"/>
      <c r="AC65" s="286"/>
      <c r="AD65" s="286"/>
      <c r="AE65" s="334"/>
      <c r="AF65" s="334"/>
      <c r="AG65" s="200"/>
      <c r="AH65" s="170"/>
      <c r="AI65" s="170"/>
      <c r="AJ65" s="286"/>
      <c r="AK65" s="286"/>
      <c r="AL65" s="114">
        <f t="shared" si="6"/>
        <v>0</v>
      </c>
      <c r="AM65" s="104">
        <f t="shared" si="0"/>
        <v>0</v>
      </c>
      <c r="AN65" s="104">
        <f t="shared" si="1"/>
        <v>0</v>
      </c>
      <c r="AO65" s="104">
        <f t="shared" si="2"/>
        <v>0</v>
      </c>
      <c r="AP65" s="124"/>
      <c r="AQ65" s="239">
        <f t="shared" si="7"/>
      </c>
      <c r="AR65" s="239">
        <f t="shared" si="8"/>
      </c>
      <c r="AS65" s="113">
        <f>IF(ISNA(VLOOKUP(AQ65,'February 2022'!$A$5:$AU$108,46,FALSE)),0,VLOOKUP(AQ65,'February 2022'!$A$5:$AU$108,46,FALSE))</f>
        <v>0</v>
      </c>
      <c r="AT65" s="104">
        <f t="shared" si="5"/>
        <v>0</v>
      </c>
      <c r="AU65" s="208"/>
    </row>
    <row r="66" spans="1:47" s="12" customFormat="1" ht="31.5" customHeight="1">
      <c r="A66" s="100"/>
      <c r="B66" s="100"/>
      <c r="C66" s="367"/>
      <c r="D66" s="160"/>
      <c r="E66" s="160"/>
      <c r="F66" s="160"/>
      <c r="G66" s="160"/>
      <c r="H66" s="235"/>
      <c r="I66" s="235"/>
      <c r="J66" s="101"/>
      <c r="K66" s="101"/>
      <c r="L66" s="101"/>
      <c r="M66" s="101"/>
      <c r="N66" s="101"/>
      <c r="O66" s="286"/>
      <c r="P66" s="296"/>
      <c r="Q66" s="337"/>
      <c r="R66" s="337"/>
      <c r="S66" s="337"/>
      <c r="T66" s="337"/>
      <c r="U66" s="337"/>
      <c r="V66" s="119"/>
      <c r="W66" s="113"/>
      <c r="X66" s="319"/>
      <c r="Y66" s="336"/>
      <c r="Z66" s="336"/>
      <c r="AA66" s="332"/>
      <c r="AB66" s="355"/>
      <c r="AC66" s="286"/>
      <c r="AD66" s="286"/>
      <c r="AE66" s="200"/>
      <c r="AF66" s="200"/>
      <c r="AG66" s="200"/>
      <c r="AH66" s="170"/>
      <c r="AI66" s="170"/>
      <c r="AJ66" s="286"/>
      <c r="AK66" s="286"/>
      <c r="AL66" s="114">
        <f t="shared" si="6"/>
        <v>0</v>
      </c>
      <c r="AM66" s="104">
        <f t="shared" si="0"/>
        <v>0</v>
      </c>
      <c r="AN66" s="104">
        <f t="shared" si="1"/>
        <v>0</v>
      </c>
      <c r="AO66" s="104">
        <f t="shared" si="2"/>
        <v>0</v>
      </c>
      <c r="AP66" s="124"/>
      <c r="AQ66" s="239">
        <f t="shared" si="7"/>
      </c>
      <c r="AR66" s="239">
        <f t="shared" si="8"/>
      </c>
      <c r="AS66" s="113">
        <f>IF(ISNA(VLOOKUP(AQ66,'February 2022'!$A$5:$AU$108,46,FALSE)),0,VLOOKUP(AQ66,'February 2022'!$A$5:$AU$108,46,FALSE))</f>
        <v>0</v>
      </c>
      <c r="AT66" s="104">
        <f t="shared" si="5"/>
        <v>0</v>
      </c>
      <c r="AU66" s="208"/>
    </row>
    <row r="67" spans="1:47" s="12" customFormat="1" ht="31.5" customHeight="1">
      <c r="A67" s="100"/>
      <c r="B67" s="100"/>
      <c r="C67" s="367"/>
      <c r="D67" s="160"/>
      <c r="E67" s="160"/>
      <c r="F67" s="160"/>
      <c r="G67" s="160"/>
      <c r="H67" s="235"/>
      <c r="I67" s="235"/>
      <c r="J67" s="101"/>
      <c r="K67" s="101"/>
      <c r="L67" s="101"/>
      <c r="M67" s="101"/>
      <c r="N67" s="101"/>
      <c r="O67" s="286"/>
      <c r="P67" s="296"/>
      <c r="Q67" s="337"/>
      <c r="R67" s="337"/>
      <c r="S67" s="337"/>
      <c r="T67" s="337"/>
      <c r="U67" s="337"/>
      <c r="V67" s="119"/>
      <c r="W67" s="113"/>
      <c r="X67" s="319"/>
      <c r="Y67" s="336"/>
      <c r="Z67" s="336"/>
      <c r="AA67" s="332"/>
      <c r="AB67" s="353"/>
      <c r="AC67" s="286"/>
      <c r="AD67" s="286"/>
      <c r="AE67" s="334"/>
      <c r="AF67" s="334"/>
      <c r="AG67" s="200"/>
      <c r="AH67" s="170"/>
      <c r="AI67" s="170"/>
      <c r="AJ67" s="286"/>
      <c r="AK67" s="286"/>
      <c r="AL67" s="114">
        <f t="shared" si="6"/>
        <v>0</v>
      </c>
      <c r="AM67" s="104">
        <f t="shared" si="0"/>
        <v>0</v>
      </c>
      <c r="AN67" s="104">
        <f t="shared" si="1"/>
        <v>0</v>
      </c>
      <c r="AO67" s="104">
        <f t="shared" si="2"/>
        <v>0</v>
      </c>
      <c r="AP67" s="124"/>
      <c r="AQ67" s="239">
        <f t="shared" si="7"/>
      </c>
      <c r="AR67" s="239">
        <f t="shared" si="8"/>
      </c>
      <c r="AS67" s="113">
        <f>IF(ISNA(VLOOKUP(AQ67,'February 2022'!$A$5:$AU$108,46,FALSE)),0,VLOOKUP(AQ67,'February 2022'!$A$5:$AU$108,46,FALSE))</f>
        <v>0</v>
      </c>
      <c r="AT67" s="104">
        <f t="shared" si="5"/>
        <v>0</v>
      </c>
      <c r="AU67" s="208"/>
    </row>
    <row r="68" spans="1:47" s="12" customFormat="1" ht="31.5" customHeight="1">
      <c r="A68" s="100"/>
      <c r="B68" s="100"/>
      <c r="C68" s="367"/>
      <c r="D68" s="160"/>
      <c r="E68" s="160"/>
      <c r="F68" s="160"/>
      <c r="G68" s="160"/>
      <c r="H68" s="235"/>
      <c r="I68" s="235"/>
      <c r="J68" s="101"/>
      <c r="K68" s="101"/>
      <c r="L68" s="101"/>
      <c r="M68" s="101"/>
      <c r="N68" s="101"/>
      <c r="O68" s="286"/>
      <c r="P68" s="296"/>
      <c r="Q68" s="337"/>
      <c r="R68" s="337"/>
      <c r="S68" s="337"/>
      <c r="T68" s="337"/>
      <c r="U68" s="337"/>
      <c r="V68" s="119"/>
      <c r="W68" s="113"/>
      <c r="X68" s="319"/>
      <c r="Y68" s="336"/>
      <c r="Z68" s="336"/>
      <c r="AA68" s="332"/>
      <c r="AB68" s="355"/>
      <c r="AC68" s="286"/>
      <c r="AD68" s="286"/>
      <c r="AE68" s="200"/>
      <c r="AF68" s="200"/>
      <c r="AG68" s="200"/>
      <c r="AH68" s="170"/>
      <c r="AI68" s="170"/>
      <c r="AJ68" s="286"/>
      <c r="AK68" s="286"/>
      <c r="AL68" s="114">
        <f t="shared" si="6"/>
        <v>0</v>
      </c>
      <c r="AM68" s="104">
        <f t="shared" si="0"/>
        <v>0</v>
      </c>
      <c r="AN68" s="104">
        <f t="shared" si="1"/>
        <v>0</v>
      </c>
      <c r="AO68" s="104">
        <f t="shared" si="2"/>
        <v>0</v>
      </c>
      <c r="AP68" s="124"/>
      <c r="AQ68" s="239">
        <f t="shared" si="7"/>
      </c>
      <c r="AR68" s="239">
        <f t="shared" si="8"/>
      </c>
      <c r="AS68" s="113">
        <f>IF(ISNA(VLOOKUP(AQ68,'February 2022'!$A$5:$AU$108,46,FALSE)),0,VLOOKUP(AQ68,'February 2022'!$A$5:$AU$108,46,FALSE))</f>
        <v>0</v>
      </c>
      <c r="AT68" s="104">
        <f t="shared" si="5"/>
        <v>0</v>
      </c>
      <c r="AU68" s="208"/>
    </row>
    <row r="69" spans="1:47" s="13" customFormat="1" ht="31.5" customHeight="1">
      <c r="A69" s="100"/>
      <c r="B69" s="100"/>
      <c r="C69" s="367"/>
      <c r="D69" s="160"/>
      <c r="E69" s="160"/>
      <c r="F69" s="200"/>
      <c r="G69" s="160"/>
      <c r="H69" s="235"/>
      <c r="I69" s="235"/>
      <c r="J69" s="101"/>
      <c r="K69" s="101"/>
      <c r="L69" s="101"/>
      <c r="M69" s="101"/>
      <c r="N69" s="101"/>
      <c r="O69" s="286"/>
      <c r="P69" s="296"/>
      <c r="Q69" s="337"/>
      <c r="R69" s="337"/>
      <c r="S69" s="337"/>
      <c r="T69" s="337"/>
      <c r="U69" s="337"/>
      <c r="V69" s="119"/>
      <c r="W69" s="113"/>
      <c r="X69" s="319"/>
      <c r="Y69" s="336"/>
      <c r="Z69" s="336"/>
      <c r="AA69" s="332"/>
      <c r="AB69" s="353"/>
      <c r="AC69" s="286"/>
      <c r="AD69" s="286"/>
      <c r="AE69" s="334"/>
      <c r="AF69" s="334"/>
      <c r="AG69" s="200"/>
      <c r="AH69" s="170"/>
      <c r="AI69" s="170"/>
      <c r="AJ69" s="286"/>
      <c r="AK69" s="286"/>
      <c r="AL69" s="114">
        <f t="shared" si="6"/>
        <v>0</v>
      </c>
      <c r="AM69" s="104">
        <f aca="true" t="shared" si="9" ref="AM69:AN108">SUM(H69+O69+V69+AC69+AJ69)</f>
        <v>0</v>
      </c>
      <c r="AN69" s="104">
        <f t="shared" si="9"/>
        <v>0</v>
      </c>
      <c r="AO69" s="104">
        <f aca="true" t="shared" si="10" ref="AO69:AO108">AM69-AN69</f>
        <v>0</v>
      </c>
      <c r="AP69" s="124"/>
      <c r="AQ69" s="239">
        <f aca="true" t="shared" si="11" ref="AQ69:AQ107">IF(A69="","",A69)</f>
      </c>
      <c r="AR69" s="239">
        <f aca="true" t="shared" si="12" ref="AR69:AR107">IF(B69="","",B69)</f>
      </c>
      <c r="AS69" s="113">
        <f>IF(ISNA(VLOOKUP(AQ69,'February 2022'!$A$5:$AU$108,46,FALSE)),0,VLOOKUP(AQ69,'February 2022'!$A$5:$AU$108,46,FALSE))</f>
        <v>0</v>
      </c>
      <c r="AT69" s="104">
        <f aca="true" t="shared" si="13" ref="AT69:AT108">AS69+AO69</f>
        <v>0</v>
      </c>
      <c r="AU69" s="208"/>
    </row>
    <row r="70" spans="1:47" s="12" customFormat="1" ht="31.5" customHeight="1">
      <c r="A70" s="100"/>
      <c r="B70" s="100"/>
      <c r="C70" s="367"/>
      <c r="D70" s="160"/>
      <c r="E70" s="160"/>
      <c r="F70" s="200"/>
      <c r="G70" s="160"/>
      <c r="H70" s="235"/>
      <c r="I70" s="235"/>
      <c r="J70" s="101"/>
      <c r="K70" s="101"/>
      <c r="L70" s="101"/>
      <c r="M70" s="101"/>
      <c r="N70" s="101"/>
      <c r="O70" s="286"/>
      <c r="P70" s="296"/>
      <c r="Q70" s="337"/>
      <c r="R70" s="337"/>
      <c r="S70" s="337"/>
      <c r="T70" s="337"/>
      <c r="U70" s="337"/>
      <c r="V70" s="119"/>
      <c r="W70" s="113"/>
      <c r="X70" s="319"/>
      <c r="Y70" s="336"/>
      <c r="Z70" s="336"/>
      <c r="AA70" s="332"/>
      <c r="AB70" s="355"/>
      <c r="AC70" s="286"/>
      <c r="AD70" s="286"/>
      <c r="AE70" s="200"/>
      <c r="AF70" s="200"/>
      <c r="AG70" s="200"/>
      <c r="AH70" s="170"/>
      <c r="AI70" s="170"/>
      <c r="AJ70" s="286"/>
      <c r="AK70" s="286"/>
      <c r="AL70" s="114">
        <f aca="true" t="shared" si="14" ref="AL70:AL108">COUNTIF(C70:AJ70,"x")</f>
        <v>0</v>
      </c>
      <c r="AM70" s="104">
        <f t="shared" si="9"/>
        <v>0</v>
      </c>
      <c r="AN70" s="104">
        <f t="shared" si="9"/>
        <v>0</v>
      </c>
      <c r="AO70" s="104">
        <f t="shared" si="10"/>
        <v>0</v>
      </c>
      <c r="AP70" s="124"/>
      <c r="AQ70" s="239">
        <f t="shared" si="11"/>
      </c>
      <c r="AR70" s="239">
        <f t="shared" si="12"/>
      </c>
      <c r="AS70" s="113">
        <f>IF(ISNA(VLOOKUP(AQ70,'February 2022'!$A$5:$AU$108,46,FALSE)),0,VLOOKUP(AQ70,'February 2022'!$A$5:$AU$108,46,FALSE))</f>
        <v>0</v>
      </c>
      <c r="AT70" s="104">
        <f t="shared" si="13"/>
        <v>0</v>
      </c>
      <c r="AU70" s="208"/>
    </row>
    <row r="71" spans="1:47" s="13" customFormat="1" ht="31.5" customHeight="1">
      <c r="A71" s="100"/>
      <c r="B71" s="100"/>
      <c r="C71" s="367"/>
      <c r="D71" s="160"/>
      <c r="E71" s="160"/>
      <c r="F71" s="160"/>
      <c r="G71" s="160"/>
      <c r="H71" s="235"/>
      <c r="I71" s="235"/>
      <c r="J71" s="101"/>
      <c r="K71" s="101"/>
      <c r="L71" s="101"/>
      <c r="M71" s="101"/>
      <c r="N71" s="101"/>
      <c r="O71" s="286"/>
      <c r="P71" s="296"/>
      <c r="Q71" s="337"/>
      <c r="R71" s="337"/>
      <c r="S71" s="337"/>
      <c r="T71" s="337"/>
      <c r="U71" s="337"/>
      <c r="V71" s="119"/>
      <c r="W71" s="113"/>
      <c r="X71" s="319"/>
      <c r="Y71" s="336"/>
      <c r="Z71" s="336"/>
      <c r="AA71" s="332"/>
      <c r="AB71" s="353"/>
      <c r="AC71" s="286"/>
      <c r="AD71" s="286"/>
      <c r="AE71" s="334"/>
      <c r="AF71" s="334"/>
      <c r="AG71" s="200"/>
      <c r="AH71" s="170"/>
      <c r="AI71" s="170"/>
      <c r="AJ71" s="286"/>
      <c r="AK71" s="286"/>
      <c r="AL71" s="114">
        <f t="shared" si="14"/>
        <v>0</v>
      </c>
      <c r="AM71" s="104">
        <f t="shared" si="9"/>
        <v>0</v>
      </c>
      <c r="AN71" s="104">
        <f t="shared" si="9"/>
        <v>0</v>
      </c>
      <c r="AO71" s="104">
        <f t="shared" si="10"/>
        <v>0</v>
      </c>
      <c r="AP71" s="124"/>
      <c r="AQ71" s="239">
        <f t="shared" si="11"/>
      </c>
      <c r="AR71" s="239">
        <f t="shared" si="12"/>
      </c>
      <c r="AS71" s="113">
        <f>IF(ISNA(VLOOKUP(AQ71,'February 2022'!$A$5:$AU$108,46,FALSE)),0,VLOOKUP(AQ71,'February 2022'!$A$5:$AU$108,46,FALSE))</f>
        <v>0</v>
      </c>
      <c r="AT71" s="104">
        <f t="shared" si="13"/>
        <v>0</v>
      </c>
      <c r="AU71" s="208"/>
    </row>
    <row r="72" spans="1:47" s="12" customFormat="1" ht="31.5" customHeight="1">
      <c r="A72" s="100"/>
      <c r="B72" s="100"/>
      <c r="C72" s="367"/>
      <c r="D72" s="160"/>
      <c r="E72" s="160"/>
      <c r="F72" s="160"/>
      <c r="G72" s="160"/>
      <c r="H72" s="235"/>
      <c r="I72" s="235"/>
      <c r="J72" s="101"/>
      <c r="K72" s="101"/>
      <c r="L72" s="101"/>
      <c r="M72" s="101"/>
      <c r="N72" s="101"/>
      <c r="O72" s="286"/>
      <c r="P72" s="296"/>
      <c r="Q72" s="337"/>
      <c r="R72" s="337"/>
      <c r="S72" s="337"/>
      <c r="T72" s="337"/>
      <c r="U72" s="337"/>
      <c r="V72" s="119"/>
      <c r="W72" s="113"/>
      <c r="X72" s="319"/>
      <c r="Y72" s="336"/>
      <c r="Z72" s="336"/>
      <c r="AA72" s="332"/>
      <c r="AB72" s="355"/>
      <c r="AC72" s="286"/>
      <c r="AD72" s="286"/>
      <c r="AE72" s="200"/>
      <c r="AF72" s="200"/>
      <c r="AG72" s="200"/>
      <c r="AH72" s="170"/>
      <c r="AI72" s="170"/>
      <c r="AJ72" s="286"/>
      <c r="AK72" s="286"/>
      <c r="AL72" s="114">
        <f t="shared" si="14"/>
        <v>0</v>
      </c>
      <c r="AM72" s="104">
        <f t="shared" si="9"/>
        <v>0</v>
      </c>
      <c r="AN72" s="104">
        <f t="shared" si="9"/>
        <v>0</v>
      </c>
      <c r="AO72" s="104">
        <f t="shared" si="10"/>
        <v>0</v>
      </c>
      <c r="AP72" s="124"/>
      <c r="AQ72" s="239">
        <f t="shared" si="11"/>
      </c>
      <c r="AR72" s="239">
        <f t="shared" si="12"/>
      </c>
      <c r="AS72" s="113">
        <f>IF(ISNA(VLOOKUP(AQ72,'February 2022'!$A$5:$AU$108,46,FALSE)),0,VLOOKUP(AQ72,'February 2022'!$A$5:$AU$108,46,FALSE))</f>
        <v>0</v>
      </c>
      <c r="AT72" s="104">
        <f t="shared" si="13"/>
        <v>0</v>
      </c>
      <c r="AU72" s="208"/>
    </row>
    <row r="73" spans="1:47" s="13" customFormat="1" ht="31.5" customHeight="1">
      <c r="A73" s="100"/>
      <c r="B73" s="100"/>
      <c r="C73" s="367"/>
      <c r="D73" s="160"/>
      <c r="E73" s="160"/>
      <c r="F73" s="160"/>
      <c r="G73" s="160"/>
      <c r="H73" s="235"/>
      <c r="I73" s="235"/>
      <c r="J73" s="101"/>
      <c r="K73" s="101"/>
      <c r="L73" s="101"/>
      <c r="M73" s="101"/>
      <c r="N73" s="101"/>
      <c r="O73" s="286"/>
      <c r="P73" s="296"/>
      <c r="Q73" s="337"/>
      <c r="R73" s="337"/>
      <c r="S73" s="337"/>
      <c r="T73" s="337"/>
      <c r="U73" s="337"/>
      <c r="V73" s="119"/>
      <c r="W73" s="113"/>
      <c r="X73" s="319"/>
      <c r="Y73" s="336"/>
      <c r="Z73" s="336"/>
      <c r="AA73" s="332"/>
      <c r="AB73" s="353"/>
      <c r="AC73" s="286"/>
      <c r="AD73" s="286"/>
      <c r="AE73" s="334"/>
      <c r="AF73" s="334"/>
      <c r="AG73" s="200"/>
      <c r="AH73" s="170"/>
      <c r="AI73" s="170"/>
      <c r="AJ73" s="286"/>
      <c r="AK73" s="286"/>
      <c r="AL73" s="114">
        <f t="shared" si="14"/>
        <v>0</v>
      </c>
      <c r="AM73" s="104">
        <f t="shared" si="9"/>
        <v>0</v>
      </c>
      <c r="AN73" s="104">
        <f t="shared" si="9"/>
        <v>0</v>
      </c>
      <c r="AO73" s="104">
        <f t="shared" si="10"/>
        <v>0</v>
      </c>
      <c r="AP73" s="124"/>
      <c r="AQ73" s="239">
        <f t="shared" si="11"/>
      </c>
      <c r="AR73" s="239">
        <f t="shared" si="12"/>
      </c>
      <c r="AS73" s="113">
        <f>IF(ISNA(VLOOKUP(AQ73,'February 2022'!$A$5:$AU$108,46,FALSE)),0,VLOOKUP(AQ73,'February 2022'!$A$5:$AU$108,46,FALSE))</f>
        <v>0</v>
      </c>
      <c r="AT73" s="104">
        <f t="shared" si="13"/>
        <v>0</v>
      </c>
      <c r="AU73" s="208"/>
    </row>
    <row r="74" spans="1:47" s="12" customFormat="1" ht="31.5" customHeight="1">
      <c r="A74" s="100"/>
      <c r="B74" s="100"/>
      <c r="C74" s="367"/>
      <c r="D74" s="160"/>
      <c r="E74" s="160"/>
      <c r="F74" s="160"/>
      <c r="G74" s="160"/>
      <c r="H74" s="235"/>
      <c r="I74" s="235"/>
      <c r="J74" s="101"/>
      <c r="K74" s="101"/>
      <c r="L74" s="101"/>
      <c r="M74" s="101"/>
      <c r="N74" s="101"/>
      <c r="O74" s="286"/>
      <c r="P74" s="296"/>
      <c r="Q74" s="337"/>
      <c r="R74" s="337"/>
      <c r="S74" s="337"/>
      <c r="T74" s="337"/>
      <c r="U74" s="337"/>
      <c r="V74" s="119"/>
      <c r="W74" s="113"/>
      <c r="X74" s="319"/>
      <c r="Y74" s="336"/>
      <c r="Z74" s="336"/>
      <c r="AA74" s="332"/>
      <c r="AB74" s="355"/>
      <c r="AC74" s="286"/>
      <c r="AD74" s="286"/>
      <c r="AE74" s="200"/>
      <c r="AF74" s="200"/>
      <c r="AG74" s="200"/>
      <c r="AH74" s="170"/>
      <c r="AI74" s="170"/>
      <c r="AJ74" s="286"/>
      <c r="AK74" s="286"/>
      <c r="AL74" s="114">
        <f t="shared" si="14"/>
        <v>0</v>
      </c>
      <c r="AM74" s="104">
        <f t="shared" si="9"/>
        <v>0</v>
      </c>
      <c r="AN74" s="104">
        <f t="shared" si="9"/>
        <v>0</v>
      </c>
      <c r="AO74" s="104">
        <f t="shared" si="10"/>
        <v>0</v>
      </c>
      <c r="AP74" s="124"/>
      <c r="AQ74" s="239">
        <f t="shared" si="11"/>
      </c>
      <c r="AR74" s="239">
        <f t="shared" si="12"/>
      </c>
      <c r="AS74" s="113">
        <f>IF(ISNA(VLOOKUP(AQ74,'February 2022'!$A$5:$AU$108,46,FALSE)),0,VLOOKUP(AQ74,'February 2022'!$A$5:$AU$108,46,FALSE))</f>
        <v>0</v>
      </c>
      <c r="AT74" s="104">
        <f t="shared" si="13"/>
        <v>0</v>
      </c>
      <c r="AU74" s="208"/>
    </row>
    <row r="75" spans="1:47" s="13" customFormat="1" ht="31.5" customHeight="1">
      <c r="A75" s="100"/>
      <c r="B75" s="100"/>
      <c r="C75" s="367"/>
      <c r="D75" s="160"/>
      <c r="E75" s="160"/>
      <c r="F75" s="200"/>
      <c r="G75" s="160"/>
      <c r="H75" s="235"/>
      <c r="I75" s="235"/>
      <c r="J75" s="101"/>
      <c r="K75" s="101"/>
      <c r="L75" s="101"/>
      <c r="M75" s="101"/>
      <c r="N75" s="101"/>
      <c r="O75" s="286"/>
      <c r="P75" s="296"/>
      <c r="Q75" s="337"/>
      <c r="R75" s="337"/>
      <c r="S75" s="337"/>
      <c r="T75" s="337"/>
      <c r="U75" s="337"/>
      <c r="V75" s="119"/>
      <c r="W75" s="113"/>
      <c r="X75" s="319"/>
      <c r="Y75" s="336"/>
      <c r="Z75" s="336"/>
      <c r="AA75" s="332"/>
      <c r="AB75" s="353"/>
      <c r="AC75" s="286"/>
      <c r="AD75" s="286"/>
      <c r="AE75" s="334"/>
      <c r="AF75" s="334"/>
      <c r="AG75" s="200"/>
      <c r="AH75" s="170"/>
      <c r="AI75" s="170"/>
      <c r="AJ75" s="286"/>
      <c r="AK75" s="286"/>
      <c r="AL75" s="114">
        <f t="shared" si="14"/>
        <v>0</v>
      </c>
      <c r="AM75" s="104">
        <f t="shared" si="9"/>
        <v>0</v>
      </c>
      <c r="AN75" s="104">
        <f t="shared" si="9"/>
        <v>0</v>
      </c>
      <c r="AO75" s="104">
        <f t="shared" si="10"/>
        <v>0</v>
      </c>
      <c r="AP75" s="124"/>
      <c r="AQ75" s="239">
        <f t="shared" si="11"/>
      </c>
      <c r="AR75" s="239">
        <f t="shared" si="12"/>
      </c>
      <c r="AS75" s="113">
        <f>IF(ISNA(VLOOKUP(AQ75,'February 2022'!$A$5:$AU$108,46,FALSE)),0,VLOOKUP(AQ75,'February 2022'!$A$5:$AU$108,46,FALSE))</f>
        <v>0</v>
      </c>
      <c r="AT75" s="104">
        <f t="shared" si="13"/>
        <v>0</v>
      </c>
      <c r="AU75" s="208"/>
    </row>
    <row r="76" spans="1:47" s="12" customFormat="1" ht="31.5" customHeight="1">
      <c r="A76" s="100"/>
      <c r="B76" s="100"/>
      <c r="C76" s="367"/>
      <c r="D76" s="160"/>
      <c r="E76" s="160"/>
      <c r="F76" s="200"/>
      <c r="G76" s="160"/>
      <c r="H76" s="235"/>
      <c r="I76" s="235"/>
      <c r="J76" s="101"/>
      <c r="K76" s="101"/>
      <c r="L76" s="101"/>
      <c r="M76" s="101"/>
      <c r="N76" s="101"/>
      <c r="O76" s="286"/>
      <c r="P76" s="296"/>
      <c r="Q76" s="337"/>
      <c r="R76" s="337"/>
      <c r="S76" s="337"/>
      <c r="T76" s="337"/>
      <c r="U76" s="337"/>
      <c r="V76" s="119"/>
      <c r="W76" s="113"/>
      <c r="X76" s="319"/>
      <c r="Y76" s="336"/>
      <c r="Z76" s="336"/>
      <c r="AA76" s="332"/>
      <c r="AB76" s="355"/>
      <c r="AC76" s="286"/>
      <c r="AD76" s="286"/>
      <c r="AE76" s="200"/>
      <c r="AF76" s="200"/>
      <c r="AG76" s="200"/>
      <c r="AH76" s="170"/>
      <c r="AI76" s="170"/>
      <c r="AJ76" s="286"/>
      <c r="AK76" s="286"/>
      <c r="AL76" s="114">
        <f t="shared" si="14"/>
        <v>0</v>
      </c>
      <c r="AM76" s="104">
        <f t="shared" si="9"/>
        <v>0</v>
      </c>
      <c r="AN76" s="104">
        <f t="shared" si="9"/>
        <v>0</v>
      </c>
      <c r="AO76" s="104">
        <f t="shared" si="10"/>
        <v>0</v>
      </c>
      <c r="AP76" s="124"/>
      <c r="AQ76" s="239">
        <f t="shared" si="11"/>
      </c>
      <c r="AR76" s="239">
        <f t="shared" si="12"/>
      </c>
      <c r="AS76" s="113">
        <f>IF(ISNA(VLOOKUP(AQ76,'February 2022'!$A$5:$AU$108,46,FALSE)),0,VLOOKUP(AQ76,'February 2022'!$A$5:$AU$108,46,FALSE))</f>
        <v>0</v>
      </c>
      <c r="AT76" s="104">
        <f t="shared" si="13"/>
        <v>0</v>
      </c>
      <c r="AU76" s="208"/>
    </row>
    <row r="77" spans="1:47" s="13" customFormat="1" ht="31.5" customHeight="1">
      <c r="A77" s="100"/>
      <c r="B77" s="100"/>
      <c r="C77" s="367"/>
      <c r="D77" s="160"/>
      <c r="E77" s="160"/>
      <c r="F77" s="160"/>
      <c r="G77" s="160"/>
      <c r="H77" s="235"/>
      <c r="I77" s="235"/>
      <c r="J77" s="101"/>
      <c r="K77" s="101"/>
      <c r="L77" s="101"/>
      <c r="M77" s="101"/>
      <c r="N77" s="101"/>
      <c r="O77" s="286"/>
      <c r="P77" s="296"/>
      <c r="Q77" s="337"/>
      <c r="R77" s="337"/>
      <c r="S77" s="337"/>
      <c r="T77" s="337"/>
      <c r="U77" s="337"/>
      <c r="V77" s="119"/>
      <c r="W77" s="113"/>
      <c r="X77" s="319"/>
      <c r="Y77" s="336"/>
      <c r="Z77" s="336"/>
      <c r="AA77" s="332"/>
      <c r="AB77" s="353"/>
      <c r="AC77" s="286"/>
      <c r="AD77" s="286"/>
      <c r="AE77" s="334"/>
      <c r="AF77" s="334"/>
      <c r="AG77" s="200"/>
      <c r="AH77" s="170"/>
      <c r="AI77" s="170"/>
      <c r="AJ77" s="286"/>
      <c r="AK77" s="286"/>
      <c r="AL77" s="114">
        <f t="shared" si="14"/>
        <v>0</v>
      </c>
      <c r="AM77" s="104">
        <f t="shared" si="9"/>
        <v>0</v>
      </c>
      <c r="AN77" s="104">
        <f t="shared" si="9"/>
        <v>0</v>
      </c>
      <c r="AO77" s="104">
        <f t="shared" si="10"/>
        <v>0</v>
      </c>
      <c r="AP77" s="124"/>
      <c r="AQ77" s="239">
        <f t="shared" si="11"/>
      </c>
      <c r="AR77" s="239">
        <f t="shared" si="12"/>
      </c>
      <c r="AS77" s="113">
        <f>IF(ISNA(VLOOKUP(AQ77,'February 2022'!$A$5:$AU$108,46,FALSE)),0,VLOOKUP(AQ77,'February 2022'!$A$5:$AU$108,46,FALSE))</f>
        <v>0</v>
      </c>
      <c r="AT77" s="104">
        <f t="shared" si="13"/>
        <v>0</v>
      </c>
      <c r="AU77" s="208"/>
    </row>
    <row r="78" spans="1:47" s="12" customFormat="1" ht="31.5" customHeight="1">
      <c r="A78" s="100"/>
      <c r="B78" s="100"/>
      <c r="C78" s="367"/>
      <c r="D78" s="160"/>
      <c r="E78" s="160"/>
      <c r="F78" s="160"/>
      <c r="G78" s="160"/>
      <c r="H78" s="235"/>
      <c r="I78" s="235"/>
      <c r="J78" s="101"/>
      <c r="K78" s="101"/>
      <c r="L78" s="101"/>
      <c r="M78" s="101"/>
      <c r="N78" s="101"/>
      <c r="O78" s="286"/>
      <c r="P78" s="296"/>
      <c r="Q78" s="337"/>
      <c r="R78" s="337"/>
      <c r="S78" s="337"/>
      <c r="T78" s="337"/>
      <c r="U78" s="337"/>
      <c r="V78" s="119"/>
      <c r="W78" s="113"/>
      <c r="X78" s="319"/>
      <c r="Y78" s="336"/>
      <c r="Z78" s="336"/>
      <c r="AA78" s="332"/>
      <c r="AB78" s="355"/>
      <c r="AC78" s="286"/>
      <c r="AD78" s="286"/>
      <c r="AE78" s="200"/>
      <c r="AF78" s="200"/>
      <c r="AG78" s="200"/>
      <c r="AH78" s="170"/>
      <c r="AI78" s="170"/>
      <c r="AJ78" s="286"/>
      <c r="AK78" s="286"/>
      <c r="AL78" s="114">
        <f t="shared" si="14"/>
        <v>0</v>
      </c>
      <c r="AM78" s="104">
        <f t="shared" si="9"/>
        <v>0</v>
      </c>
      <c r="AN78" s="104">
        <f t="shared" si="9"/>
        <v>0</v>
      </c>
      <c r="AO78" s="104">
        <f t="shared" si="10"/>
        <v>0</v>
      </c>
      <c r="AP78" s="124"/>
      <c r="AQ78" s="239">
        <f t="shared" si="11"/>
      </c>
      <c r="AR78" s="239">
        <f t="shared" si="12"/>
      </c>
      <c r="AS78" s="113">
        <f>IF(ISNA(VLOOKUP(AQ78,'February 2022'!$A$5:$AU$108,46,FALSE)),0,VLOOKUP(AQ78,'February 2022'!$A$5:$AU$108,46,FALSE))</f>
        <v>0</v>
      </c>
      <c r="AT78" s="104">
        <f t="shared" si="13"/>
        <v>0</v>
      </c>
      <c r="AU78" s="208"/>
    </row>
    <row r="79" spans="1:47" s="13" customFormat="1" ht="31.5" customHeight="1">
      <c r="A79" s="100"/>
      <c r="B79" s="100"/>
      <c r="C79" s="367"/>
      <c r="D79" s="160"/>
      <c r="E79" s="160"/>
      <c r="F79" s="160"/>
      <c r="G79" s="160"/>
      <c r="H79" s="235"/>
      <c r="I79" s="235"/>
      <c r="J79" s="101"/>
      <c r="K79" s="101"/>
      <c r="L79" s="101"/>
      <c r="M79" s="101"/>
      <c r="N79" s="101"/>
      <c r="O79" s="286"/>
      <c r="P79" s="296"/>
      <c r="Q79" s="337"/>
      <c r="R79" s="337"/>
      <c r="S79" s="337"/>
      <c r="T79" s="337"/>
      <c r="U79" s="337"/>
      <c r="V79" s="119"/>
      <c r="W79" s="113"/>
      <c r="X79" s="319"/>
      <c r="Y79" s="336"/>
      <c r="Z79" s="336"/>
      <c r="AA79" s="332"/>
      <c r="AB79" s="353"/>
      <c r="AC79" s="286"/>
      <c r="AD79" s="286"/>
      <c r="AE79" s="334"/>
      <c r="AF79" s="334"/>
      <c r="AG79" s="200"/>
      <c r="AH79" s="170"/>
      <c r="AI79" s="170"/>
      <c r="AJ79" s="286"/>
      <c r="AK79" s="286"/>
      <c r="AL79" s="114">
        <f t="shared" si="14"/>
        <v>0</v>
      </c>
      <c r="AM79" s="104">
        <f t="shared" si="9"/>
        <v>0</v>
      </c>
      <c r="AN79" s="104">
        <f t="shared" si="9"/>
        <v>0</v>
      </c>
      <c r="AO79" s="104">
        <f t="shared" si="10"/>
        <v>0</v>
      </c>
      <c r="AP79" s="124"/>
      <c r="AQ79" s="239">
        <f t="shared" si="11"/>
      </c>
      <c r="AR79" s="239">
        <f t="shared" si="12"/>
      </c>
      <c r="AS79" s="113">
        <f>IF(ISNA(VLOOKUP(AQ79,'February 2022'!$A$5:$AU$108,46,FALSE)),0,VLOOKUP(AQ79,'February 2022'!$A$5:$AU$108,46,FALSE))</f>
        <v>0</v>
      </c>
      <c r="AT79" s="104">
        <f t="shared" si="13"/>
        <v>0</v>
      </c>
      <c r="AU79" s="208"/>
    </row>
    <row r="80" spans="1:47" s="12" customFormat="1" ht="31.5" customHeight="1">
      <c r="A80" s="100"/>
      <c r="B80" s="100"/>
      <c r="C80" s="367"/>
      <c r="D80" s="160"/>
      <c r="E80" s="160"/>
      <c r="F80" s="160"/>
      <c r="G80" s="160"/>
      <c r="H80" s="235"/>
      <c r="I80" s="235"/>
      <c r="J80" s="101"/>
      <c r="K80" s="101"/>
      <c r="L80" s="101"/>
      <c r="M80" s="101"/>
      <c r="N80" s="101"/>
      <c r="O80" s="286"/>
      <c r="P80" s="296"/>
      <c r="Q80" s="337"/>
      <c r="R80" s="337"/>
      <c r="S80" s="337"/>
      <c r="T80" s="337"/>
      <c r="U80" s="337"/>
      <c r="V80" s="119"/>
      <c r="W80" s="113"/>
      <c r="X80" s="319"/>
      <c r="Y80" s="336"/>
      <c r="Z80" s="336"/>
      <c r="AA80" s="332"/>
      <c r="AB80" s="355"/>
      <c r="AC80" s="286"/>
      <c r="AD80" s="286"/>
      <c r="AE80" s="200"/>
      <c r="AF80" s="200"/>
      <c r="AG80" s="200"/>
      <c r="AH80" s="170"/>
      <c r="AI80" s="170"/>
      <c r="AJ80" s="286"/>
      <c r="AK80" s="286"/>
      <c r="AL80" s="114">
        <f t="shared" si="14"/>
        <v>0</v>
      </c>
      <c r="AM80" s="104">
        <f t="shared" si="9"/>
        <v>0</v>
      </c>
      <c r="AN80" s="104">
        <f t="shared" si="9"/>
        <v>0</v>
      </c>
      <c r="AO80" s="104">
        <f t="shared" si="10"/>
        <v>0</v>
      </c>
      <c r="AP80" s="124"/>
      <c r="AQ80" s="239">
        <f t="shared" si="11"/>
      </c>
      <c r="AR80" s="239">
        <f t="shared" si="12"/>
      </c>
      <c r="AS80" s="113">
        <f>IF(ISNA(VLOOKUP(AQ80,'February 2022'!$A$5:$AU$108,46,FALSE)),0,VLOOKUP(AQ80,'February 2022'!$A$5:$AU$108,46,FALSE))</f>
        <v>0</v>
      </c>
      <c r="AT80" s="104">
        <f t="shared" si="13"/>
        <v>0</v>
      </c>
      <c r="AU80" s="208"/>
    </row>
    <row r="81" spans="1:47" s="12" customFormat="1" ht="31.5" customHeight="1">
      <c r="A81" s="100"/>
      <c r="B81" s="100"/>
      <c r="C81" s="367"/>
      <c r="D81" s="160"/>
      <c r="E81" s="160"/>
      <c r="F81" s="160"/>
      <c r="G81" s="160"/>
      <c r="H81" s="235"/>
      <c r="I81" s="235"/>
      <c r="J81" s="101"/>
      <c r="K81" s="101"/>
      <c r="L81" s="101"/>
      <c r="M81" s="101"/>
      <c r="N81" s="101"/>
      <c r="O81" s="286"/>
      <c r="P81" s="296"/>
      <c r="Q81" s="337"/>
      <c r="R81" s="337"/>
      <c r="S81" s="337"/>
      <c r="T81" s="337"/>
      <c r="U81" s="337"/>
      <c r="V81" s="119"/>
      <c r="W81" s="113"/>
      <c r="X81" s="319"/>
      <c r="Y81" s="336"/>
      <c r="Z81" s="336"/>
      <c r="AA81" s="332"/>
      <c r="AB81" s="355"/>
      <c r="AC81" s="286"/>
      <c r="AD81" s="286"/>
      <c r="AE81" s="200"/>
      <c r="AF81" s="200"/>
      <c r="AG81" s="200"/>
      <c r="AH81" s="170"/>
      <c r="AI81" s="170"/>
      <c r="AJ81" s="286"/>
      <c r="AK81" s="286"/>
      <c r="AL81" s="114">
        <f t="shared" si="14"/>
        <v>0</v>
      </c>
      <c r="AM81" s="104">
        <f t="shared" si="9"/>
        <v>0</v>
      </c>
      <c r="AN81" s="104">
        <f t="shared" si="9"/>
        <v>0</v>
      </c>
      <c r="AO81" s="104">
        <f t="shared" si="10"/>
        <v>0</v>
      </c>
      <c r="AP81" s="124"/>
      <c r="AQ81" s="239"/>
      <c r="AR81" s="239"/>
      <c r="AS81" s="113">
        <f>IF(ISNA(VLOOKUP(AQ81,'February 2022'!$A$5:$AU$108,46,FALSE)),0,VLOOKUP(AQ81,'February 2022'!$A$5:$AU$108,46,FALSE))</f>
        <v>0</v>
      </c>
      <c r="AT81" s="104">
        <f t="shared" si="13"/>
        <v>0</v>
      </c>
      <c r="AU81" s="208"/>
    </row>
    <row r="82" spans="1:47" s="12" customFormat="1" ht="31.5" customHeight="1">
      <c r="A82" s="100"/>
      <c r="B82" s="100"/>
      <c r="C82" s="367"/>
      <c r="D82" s="160"/>
      <c r="E82" s="160"/>
      <c r="F82" s="160"/>
      <c r="G82" s="160"/>
      <c r="H82" s="235"/>
      <c r="I82" s="235"/>
      <c r="J82" s="101"/>
      <c r="K82" s="101"/>
      <c r="L82" s="101"/>
      <c r="M82" s="101"/>
      <c r="N82" s="101"/>
      <c r="O82" s="286"/>
      <c r="P82" s="296"/>
      <c r="Q82" s="337"/>
      <c r="R82" s="337"/>
      <c r="S82" s="337"/>
      <c r="T82" s="337"/>
      <c r="U82" s="337"/>
      <c r="V82" s="119"/>
      <c r="W82" s="113"/>
      <c r="X82" s="319"/>
      <c r="Y82" s="336"/>
      <c r="Z82" s="336"/>
      <c r="AA82" s="332"/>
      <c r="AB82" s="355"/>
      <c r="AC82" s="286"/>
      <c r="AD82" s="286"/>
      <c r="AE82" s="200"/>
      <c r="AF82" s="200"/>
      <c r="AG82" s="200"/>
      <c r="AH82" s="170"/>
      <c r="AI82" s="170"/>
      <c r="AJ82" s="286"/>
      <c r="AK82" s="286"/>
      <c r="AL82" s="114">
        <f t="shared" si="14"/>
        <v>0</v>
      </c>
      <c r="AM82" s="104">
        <f t="shared" si="9"/>
        <v>0</v>
      </c>
      <c r="AN82" s="104">
        <f t="shared" si="9"/>
        <v>0</v>
      </c>
      <c r="AO82" s="104">
        <f t="shared" si="10"/>
        <v>0</v>
      </c>
      <c r="AP82" s="124"/>
      <c r="AQ82" s="239"/>
      <c r="AR82" s="239"/>
      <c r="AS82" s="113">
        <f>IF(ISNA(VLOOKUP(AQ82,'February 2022'!$A$5:$AU$108,46,FALSE)),0,VLOOKUP(AQ82,'February 2022'!$A$5:$AU$108,46,FALSE))</f>
        <v>0</v>
      </c>
      <c r="AT82" s="104">
        <f t="shared" si="13"/>
        <v>0</v>
      </c>
      <c r="AU82" s="208"/>
    </row>
    <row r="83" spans="1:47" s="12" customFormat="1" ht="31.5" customHeight="1">
      <c r="A83" s="100"/>
      <c r="B83" s="100"/>
      <c r="C83" s="367"/>
      <c r="D83" s="160"/>
      <c r="E83" s="160"/>
      <c r="F83" s="160"/>
      <c r="G83" s="160"/>
      <c r="H83" s="235"/>
      <c r="I83" s="235"/>
      <c r="J83" s="101"/>
      <c r="K83" s="101"/>
      <c r="L83" s="101"/>
      <c r="M83" s="101"/>
      <c r="N83" s="101"/>
      <c r="O83" s="286"/>
      <c r="P83" s="296"/>
      <c r="Q83" s="337"/>
      <c r="R83" s="337"/>
      <c r="S83" s="337"/>
      <c r="T83" s="337"/>
      <c r="U83" s="337"/>
      <c r="V83" s="119"/>
      <c r="W83" s="113"/>
      <c r="X83" s="319"/>
      <c r="Y83" s="336"/>
      <c r="Z83" s="336"/>
      <c r="AA83" s="332"/>
      <c r="AB83" s="355"/>
      <c r="AC83" s="286"/>
      <c r="AD83" s="286"/>
      <c r="AE83" s="200"/>
      <c r="AF83" s="200"/>
      <c r="AG83" s="200"/>
      <c r="AH83" s="170"/>
      <c r="AI83" s="170"/>
      <c r="AJ83" s="286"/>
      <c r="AK83" s="286"/>
      <c r="AL83" s="114">
        <f t="shared" si="14"/>
        <v>0</v>
      </c>
      <c r="AM83" s="104">
        <f t="shared" si="9"/>
        <v>0</v>
      </c>
      <c r="AN83" s="104">
        <f t="shared" si="9"/>
        <v>0</v>
      </c>
      <c r="AO83" s="104">
        <f t="shared" si="10"/>
        <v>0</v>
      </c>
      <c r="AP83" s="124"/>
      <c r="AQ83" s="239"/>
      <c r="AR83" s="239"/>
      <c r="AS83" s="113">
        <f>IF(ISNA(VLOOKUP(AQ83,'February 2022'!$A$5:$AU$108,46,FALSE)),0,VLOOKUP(AQ83,'February 2022'!$A$5:$AU$108,46,FALSE))</f>
        <v>0</v>
      </c>
      <c r="AT83" s="104">
        <f t="shared" si="13"/>
        <v>0</v>
      </c>
      <c r="AU83" s="208"/>
    </row>
    <row r="84" spans="1:47" s="12" customFormat="1" ht="31.5" customHeight="1">
      <c r="A84" s="100"/>
      <c r="B84" s="100"/>
      <c r="C84" s="367"/>
      <c r="D84" s="160"/>
      <c r="E84" s="160"/>
      <c r="F84" s="160"/>
      <c r="G84" s="160"/>
      <c r="H84" s="235"/>
      <c r="I84" s="235"/>
      <c r="J84" s="101"/>
      <c r="K84" s="101"/>
      <c r="L84" s="101"/>
      <c r="M84" s="101"/>
      <c r="N84" s="101"/>
      <c r="O84" s="286"/>
      <c r="P84" s="296"/>
      <c r="Q84" s="337"/>
      <c r="R84" s="337"/>
      <c r="S84" s="337"/>
      <c r="T84" s="337"/>
      <c r="U84" s="337"/>
      <c r="V84" s="119"/>
      <c r="W84" s="113"/>
      <c r="X84" s="319"/>
      <c r="Y84" s="336"/>
      <c r="Z84" s="336"/>
      <c r="AA84" s="332"/>
      <c r="AB84" s="355"/>
      <c r="AC84" s="286"/>
      <c r="AD84" s="286"/>
      <c r="AE84" s="200"/>
      <c r="AF84" s="200"/>
      <c r="AG84" s="200"/>
      <c r="AH84" s="170"/>
      <c r="AI84" s="170"/>
      <c r="AJ84" s="286"/>
      <c r="AK84" s="286"/>
      <c r="AL84" s="114">
        <f t="shared" si="14"/>
        <v>0</v>
      </c>
      <c r="AM84" s="104">
        <f t="shared" si="9"/>
        <v>0</v>
      </c>
      <c r="AN84" s="104">
        <f t="shared" si="9"/>
        <v>0</v>
      </c>
      <c r="AO84" s="104">
        <f t="shared" si="10"/>
        <v>0</v>
      </c>
      <c r="AP84" s="124"/>
      <c r="AQ84" s="239"/>
      <c r="AR84" s="239"/>
      <c r="AS84" s="113">
        <f>IF(ISNA(VLOOKUP(AQ84,'February 2022'!$A$5:$AU$108,46,FALSE)),0,VLOOKUP(AQ84,'February 2022'!$A$5:$AU$108,46,FALSE))</f>
        <v>0</v>
      </c>
      <c r="AT84" s="104">
        <f t="shared" si="13"/>
        <v>0</v>
      </c>
      <c r="AU84" s="208"/>
    </row>
    <row r="85" spans="1:47" s="12" customFormat="1" ht="31.5" customHeight="1">
      <c r="A85" s="100"/>
      <c r="B85" s="100"/>
      <c r="C85" s="367"/>
      <c r="D85" s="160"/>
      <c r="E85" s="160"/>
      <c r="F85" s="160"/>
      <c r="G85" s="160"/>
      <c r="H85" s="235"/>
      <c r="I85" s="235"/>
      <c r="J85" s="101"/>
      <c r="K85" s="101"/>
      <c r="L85" s="101"/>
      <c r="M85" s="101"/>
      <c r="N85" s="101"/>
      <c r="O85" s="286"/>
      <c r="P85" s="296"/>
      <c r="Q85" s="337"/>
      <c r="R85" s="337"/>
      <c r="S85" s="337"/>
      <c r="T85" s="337"/>
      <c r="U85" s="337"/>
      <c r="V85" s="119"/>
      <c r="W85" s="113"/>
      <c r="X85" s="319"/>
      <c r="Y85" s="336"/>
      <c r="Z85" s="336"/>
      <c r="AA85" s="332"/>
      <c r="AB85" s="355"/>
      <c r="AC85" s="286"/>
      <c r="AD85" s="286"/>
      <c r="AE85" s="200"/>
      <c r="AF85" s="200"/>
      <c r="AG85" s="200"/>
      <c r="AH85" s="170"/>
      <c r="AI85" s="170"/>
      <c r="AJ85" s="286"/>
      <c r="AK85" s="286"/>
      <c r="AL85" s="114">
        <f t="shared" si="14"/>
        <v>0</v>
      </c>
      <c r="AM85" s="104">
        <f t="shared" si="9"/>
        <v>0</v>
      </c>
      <c r="AN85" s="104">
        <f t="shared" si="9"/>
        <v>0</v>
      </c>
      <c r="AO85" s="104">
        <f t="shared" si="10"/>
        <v>0</v>
      </c>
      <c r="AP85" s="124"/>
      <c r="AQ85" s="239"/>
      <c r="AR85" s="239"/>
      <c r="AS85" s="113">
        <f>IF(ISNA(VLOOKUP(AQ85,'February 2022'!$A$5:$AU$108,46,FALSE)),0,VLOOKUP(AQ85,'February 2022'!$A$5:$AU$108,46,FALSE))</f>
        <v>0</v>
      </c>
      <c r="AT85" s="104">
        <f t="shared" si="13"/>
        <v>0</v>
      </c>
      <c r="AU85" s="208"/>
    </row>
    <row r="86" spans="1:47" s="12" customFormat="1" ht="31.5" customHeight="1">
      <c r="A86" s="100"/>
      <c r="B86" s="100"/>
      <c r="C86" s="367"/>
      <c r="D86" s="160"/>
      <c r="E86" s="160"/>
      <c r="F86" s="160"/>
      <c r="G86" s="160"/>
      <c r="H86" s="235"/>
      <c r="I86" s="235"/>
      <c r="J86" s="101"/>
      <c r="K86" s="101"/>
      <c r="L86" s="101"/>
      <c r="M86" s="101"/>
      <c r="N86" s="101"/>
      <c r="O86" s="286"/>
      <c r="P86" s="296"/>
      <c r="Q86" s="337"/>
      <c r="R86" s="337"/>
      <c r="S86" s="337"/>
      <c r="T86" s="337"/>
      <c r="U86" s="337"/>
      <c r="V86" s="119"/>
      <c r="W86" s="113"/>
      <c r="X86" s="319"/>
      <c r="Y86" s="336"/>
      <c r="Z86" s="336"/>
      <c r="AA86" s="332"/>
      <c r="AB86" s="355"/>
      <c r="AC86" s="286"/>
      <c r="AD86" s="286"/>
      <c r="AE86" s="200"/>
      <c r="AF86" s="200"/>
      <c r="AG86" s="200"/>
      <c r="AH86" s="170"/>
      <c r="AI86" s="170"/>
      <c r="AJ86" s="286"/>
      <c r="AK86" s="286"/>
      <c r="AL86" s="114">
        <f t="shared" si="14"/>
        <v>0</v>
      </c>
      <c r="AM86" s="104">
        <f t="shared" si="9"/>
        <v>0</v>
      </c>
      <c r="AN86" s="104">
        <f t="shared" si="9"/>
        <v>0</v>
      </c>
      <c r="AO86" s="104">
        <f t="shared" si="10"/>
        <v>0</v>
      </c>
      <c r="AP86" s="124"/>
      <c r="AQ86" s="239"/>
      <c r="AR86" s="239"/>
      <c r="AS86" s="113">
        <f>IF(ISNA(VLOOKUP(AQ86,'February 2022'!$A$5:$AU$108,46,FALSE)),0,VLOOKUP(AQ86,'February 2022'!$A$5:$AU$108,46,FALSE))</f>
        <v>0</v>
      </c>
      <c r="AT86" s="104">
        <f t="shared" si="13"/>
        <v>0</v>
      </c>
      <c r="AU86" s="208"/>
    </row>
    <row r="87" spans="1:47" s="12" customFormat="1" ht="31.5" customHeight="1">
      <c r="A87" s="100"/>
      <c r="B87" s="100"/>
      <c r="C87" s="367"/>
      <c r="D87" s="160"/>
      <c r="E87" s="160"/>
      <c r="F87" s="160"/>
      <c r="G87" s="160"/>
      <c r="H87" s="235"/>
      <c r="I87" s="235"/>
      <c r="J87" s="101"/>
      <c r="K87" s="101"/>
      <c r="L87" s="101"/>
      <c r="M87" s="101"/>
      <c r="N87" s="101"/>
      <c r="O87" s="286"/>
      <c r="P87" s="296"/>
      <c r="Q87" s="337"/>
      <c r="R87" s="337"/>
      <c r="S87" s="337"/>
      <c r="T87" s="337"/>
      <c r="U87" s="337"/>
      <c r="V87" s="119"/>
      <c r="W87" s="113"/>
      <c r="X87" s="319"/>
      <c r="Y87" s="336"/>
      <c r="Z87" s="336"/>
      <c r="AA87" s="332"/>
      <c r="AB87" s="355"/>
      <c r="AC87" s="286"/>
      <c r="AD87" s="286"/>
      <c r="AE87" s="200"/>
      <c r="AF87" s="200"/>
      <c r="AG87" s="200"/>
      <c r="AH87" s="170"/>
      <c r="AI87" s="170"/>
      <c r="AJ87" s="286"/>
      <c r="AK87" s="286"/>
      <c r="AL87" s="114">
        <f t="shared" si="14"/>
        <v>0</v>
      </c>
      <c r="AM87" s="104">
        <f t="shared" si="9"/>
        <v>0</v>
      </c>
      <c r="AN87" s="104">
        <f t="shared" si="9"/>
        <v>0</v>
      </c>
      <c r="AO87" s="104">
        <f t="shared" si="10"/>
        <v>0</v>
      </c>
      <c r="AP87" s="124"/>
      <c r="AQ87" s="239"/>
      <c r="AR87" s="239"/>
      <c r="AS87" s="113">
        <f>IF(ISNA(VLOOKUP(AQ87,'February 2022'!$A$5:$AU$108,46,FALSE)),0,VLOOKUP(AQ87,'February 2022'!$A$5:$AU$108,46,FALSE))</f>
        <v>0</v>
      </c>
      <c r="AT87" s="104">
        <f t="shared" si="13"/>
        <v>0</v>
      </c>
      <c r="AU87" s="208"/>
    </row>
    <row r="88" spans="1:47" s="12" customFormat="1" ht="31.5" customHeight="1">
      <c r="A88" s="100"/>
      <c r="B88" s="100"/>
      <c r="C88" s="367"/>
      <c r="D88" s="160"/>
      <c r="E88" s="160"/>
      <c r="F88" s="160"/>
      <c r="G88" s="160"/>
      <c r="H88" s="235"/>
      <c r="I88" s="235"/>
      <c r="J88" s="101"/>
      <c r="K88" s="101"/>
      <c r="L88" s="101"/>
      <c r="M88" s="101"/>
      <c r="N88" s="101"/>
      <c r="O88" s="286"/>
      <c r="P88" s="296"/>
      <c r="Q88" s="337"/>
      <c r="R88" s="337"/>
      <c r="S88" s="337"/>
      <c r="T88" s="337"/>
      <c r="U88" s="337"/>
      <c r="V88" s="119"/>
      <c r="W88" s="113"/>
      <c r="X88" s="319"/>
      <c r="Y88" s="336"/>
      <c r="Z88" s="336"/>
      <c r="AA88" s="332"/>
      <c r="AB88" s="355"/>
      <c r="AC88" s="286"/>
      <c r="AD88" s="286"/>
      <c r="AE88" s="200"/>
      <c r="AF88" s="200"/>
      <c r="AG88" s="200"/>
      <c r="AH88" s="170"/>
      <c r="AI88" s="170"/>
      <c r="AJ88" s="286"/>
      <c r="AK88" s="286"/>
      <c r="AL88" s="114">
        <f t="shared" si="14"/>
        <v>0</v>
      </c>
      <c r="AM88" s="104">
        <f t="shared" si="9"/>
        <v>0</v>
      </c>
      <c r="AN88" s="104">
        <f t="shared" si="9"/>
        <v>0</v>
      </c>
      <c r="AO88" s="104">
        <f t="shared" si="10"/>
        <v>0</v>
      </c>
      <c r="AP88" s="124"/>
      <c r="AQ88" s="239"/>
      <c r="AR88" s="239"/>
      <c r="AS88" s="113">
        <f>IF(ISNA(VLOOKUP(AQ88,'February 2022'!$A$5:$AU$108,46,FALSE)),0,VLOOKUP(AQ88,'February 2022'!$A$5:$AU$108,46,FALSE))</f>
        <v>0</v>
      </c>
      <c r="AT88" s="104">
        <f t="shared" si="13"/>
        <v>0</v>
      </c>
      <c r="AU88" s="208"/>
    </row>
    <row r="89" spans="1:47" s="12" customFormat="1" ht="31.5" customHeight="1">
      <c r="A89" s="100"/>
      <c r="B89" s="100"/>
      <c r="C89" s="367"/>
      <c r="D89" s="160"/>
      <c r="E89" s="160"/>
      <c r="F89" s="160"/>
      <c r="G89" s="160"/>
      <c r="H89" s="235"/>
      <c r="I89" s="235"/>
      <c r="J89" s="101"/>
      <c r="K89" s="101"/>
      <c r="L89" s="101"/>
      <c r="M89" s="101"/>
      <c r="N89" s="101"/>
      <c r="O89" s="286"/>
      <c r="P89" s="296"/>
      <c r="Q89" s="337"/>
      <c r="R89" s="337"/>
      <c r="S89" s="337"/>
      <c r="T89" s="337"/>
      <c r="U89" s="337"/>
      <c r="V89" s="119"/>
      <c r="W89" s="113"/>
      <c r="X89" s="319"/>
      <c r="Y89" s="336"/>
      <c r="Z89" s="336"/>
      <c r="AA89" s="332"/>
      <c r="AB89" s="355"/>
      <c r="AC89" s="286"/>
      <c r="AD89" s="286"/>
      <c r="AE89" s="200"/>
      <c r="AF89" s="200"/>
      <c r="AG89" s="200"/>
      <c r="AH89" s="170"/>
      <c r="AI89" s="170"/>
      <c r="AJ89" s="286"/>
      <c r="AK89" s="286"/>
      <c r="AL89" s="114">
        <f t="shared" si="14"/>
        <v>0</v>
      </c>
      <c r="AM89" s="104">
        <f t="shared" si="9"/>
        <v>0</v>
      </c>
      <c r="AN89" s="104">
        <f t="shared" si="9"/>
        <v>0</v>
      </c>
      <c r="AO89" s="104">
        <f t="shared" si="10"/>
        <v>0</v>
      </c>
      <c r="AP89" s="124"/>
      <c r="AQ89" s="239"/>
      <c r="AR89" s="239"/>
      <c r="AS89" s="113">
        <f>IF(ISNA(VLOOKUP(AQ89,'February 2022'!$A$5:$AU$108,46,FALSE)),0,VLOOKUP(AQ89,'February 2022'!$A$5:$AU$108,46,FALSE))</f>
        <v>0</v>
      </c>
      <c r="AT89" s="104">
        <f t="shared" si="13"/>
        <v>0</v>
      </c>
      <c r="AU89" s="208"/>
    </row>
    <row r="90" spans="1:47" s="12" customFormat="1" ht="31.5" customHeight="1">
      <c r="A90" s="100"/>
      <c r="B90" s="100"/>
      <c r="C90" s="367"/>
      <c r="D90" s="160"/>
      <c r="E90" s="160"/>
      <c r="F90" s="160"/>
      <c r="G90" s="160"/>
      <c r="H90" s="235"/>
      <c r="I90" s="235"/>
      <c r="J90" s="101"/>
      <c r="K90" s="101"/>
      <c r="L90" s="101"/>
      <c r="M90" s="101"/>
      <c r="N90" s="101"/>
      <c r="O90" s="286"/>
      <c r="P90" s="296"/>
      <c r="Q90" s="337"/>
      <c r="R90" s="337"/>
      <c r="S90" s="337"/>
      <c r="T90" s="337"/>
      <c r="U90" s="337"/>
      <c r="V90" s="119"/>
      <c r="W90" s="113"/>
      <c r="X90" s="319"/>
      <c r="Y90" s="336"/>
      <c r="Z90" s="336"/>
      <c r="AA90" s="332"/>
      <c r="AB90" s="355"/>
      <c r="AC90" s="286"/>
      <c r="AD90" s="286"/>
      <c r="AE90" s="200"/>
      <c r="AF90" s="200"/>
      <c r="AG90" s="200"/>
      <c r="AH90" s="170"/>
      <c r="AI90" s="170"/>
      <c r="AJ90" s="286"/>
      <c r="AK90" s="286"/>
      <c r="AL90" s="114">
        <f t="shared" si="14"/>
        <v>0</v>
      </c>
      <c r="AM90" s="104">
        <f t="shared" si="9"/>
        <v>0</v>
      </c>
      <c r="AN90" s="104">
        <f t="shared" si="9"/>
        <v>0</v>
      </c>
      <c r="AO90" s="104">
        <f t="shared" si="10"/>
        <v>0</v>
      </c>
      <c r="AP90" s="124"/>
      <c r="AQ90" s="239"/>
      <c r="AR90" s="239"/>
      <c r="AS90" s="113">
        <f>IF(ISNA(VLOOKUP(AQ90,'February 2022'!$A$5:$AU$108,46,FALSE)),0,VLOOKUP(AQ90,'February 2022'!$A$5:$AU$108,46,FALSE))</f>
        <v>0</v>
      </c>
      <c r="AT90" s="104">
        <f t="shared" si="13"/>
        <v>0</v>
      </c>
      <c r="AU90" s="208"/>
    </row>
    <row r="91" spans="1:47" s="12" customFormat="1" ht="31.5" customHeight="1">
      <c r="A91" s="100"/>
      <c r="B91" s="100"/>
      <c r="C91" s="367"/>
      <c r="D91" s="160"/>
      <c r="E91" s="160"/>
      <c r="F91" s="160"/>
      <c r="G91" s="160"/>
      <c r="H91" s="235"/>
      <c r="I91" s="235"/>
      <c r="J91" s="101"/>
      <c r="K91" s="101"/>
      <c r="L91" s="101"/>
      <c r="M91" s="101"/>
      <c r="N91" s="101"/>
      <c r="O91" s="286"/>
      <c r="P91" s="296"/>
      <c r="Q91" s="337"/>
      <c r="R91" s="337"/>
      <c r="S91" s="337"/>
      <c r="T91" s="337"/>
      <c r="U91" s="337"/>
      <c r="V91" s="119"/>
      <c r="W91" s="113"/>
      <c r="X91" s="319"/>
      <c r="Y91" s="336"/>
      <c r="Z91" s="336"/>
      <c r="AA91" s="332"/>
      <c r="AB91" s="355"/>
      <c r="AC91" s="286"/>
      <c r="AD91" s="286"/>
      <c r="AE91" s="200"/>
      <c r="AF91" s="200"/>
      <c r="AG91" s="200"/>
      <c r="AH91" s="170"/>
      <c r="AI91" s="170"/>
      <c r="AJ91" s="286"/>
      <c r="AK91" s="286"/>
      <c r="AL91" s="114">
        <f t="shared" si="14"/>
        <v>0</v>
      </c>
      <c r="AM91" s="104">
        <f t="shared" si="9"/>
        <v>0</v>
      </c>
      <c r="AN91" s="104">
        <f t="shared" si="9"/>
        <v>0</v>
      </c>
      <c r="AO91" s="104">
        <f t="shared" si="10"/>
        <v>0</v>
      </c>
      <c r="AP91" s="124"/>
      <c r="AQ91" s="239"/>
      <c r="AR91" s="239"/>
      <c r="AS91" s="113">
        <f>IF(ISNA(VLOOKUP(AQ91,'February 2022'!$A$5:$AU$108,46,FALSE)),0,VLOOKUP(AQ91,'February 2022'!$A$5:$AU$108,46,FALSE))</f>
        <v>0</v>
      </c>
      <c r="AT91" s="104">
        <f t="shared" si="13"/>
        <v>0</v>
      </c>
      <c r="AU91" s="208"/>
    </row>
    <row r="92" spans="1:47" s="12" customFormat="1" ht="31.5" customHeight="1">
      <c r="A92" s="100"/>
      <c r="B92" s="100"/>
      <c r="C92" s="367"/>
      <c r="D92" s="160"/>
      <c r="E92" s="160"/>
      <c r="F92" s="160"/>
      <c r="G92" s="160"/>
      <c r="H92" s="235"/>
      <c r="I92" s="235"/>
      <c r="J92" s="101"/>
      <c r="K92" s="101"/>
      <c r="L92" s="101"/>
      <c r="M92" s="101"/>
      <c r="N92" s="101"/>
      <c r="O92" s="286"/>
      <c r="P92" s="296"/>
      <c r="Q92" s="337"/>
      <c r="R92" s="337"/>
      <c r="S92" s="337"/>
      <c r="T92" s="337"/>
      <c r="U92" s="337"/>
      <c r="V92" s="119"/>
      <c r="W92" s="113"/>
      <c r="X92" s="319"/>
      <c r="Y92" s="336"/>
      <c r="Z92" s="336"/>
      <c r="AA92" s="332"/>
      <c r="AB92" s="355"/>
      <c r="AC92" s="286"/>
      <c r="AD92" s="286"/>
      <c r="AE92" s="200"/>
      <c r="AF92" s="200"/>
      <c r="AG92" s="200"/>
      <c r="AH92" s="170"/>
      <c r="AI92" s="170"/>
      <c r="AJ92" s="286"/>
      <c r="AK92" s="286"/>
      <c r="AL92" s="114">
        <f t="shared" si="14"/>
        <v>0</v>
      </c>
      <c r="AM92" s="104">
        <f t="shared" si="9"/>
        <v>0</v>
      </c>
      <c r="AN92" s="104">
        <f t="shared" si="9"/>
        <v>0</v>
      </c>
      <c r="AO92" s="104">
        <f t="shared" si="10"/>
        <v>0</v>
      </c>
      <c r="AP92" s="124"/>
      <c r="AQ92" s="239"/>
      <c r="AR92" s="239"/>
      <c r="AS92" s="113">
        <f>IF(ISNA(VLOOKUP(AQ92,'February 2022'!$A$5:$AU$108,46,FALSE)),0,VLOOKUP(AQ92,'February 2022'!$A$5:$AU$108,46,FALSE))</f>
        <v>0</v>
      </c>
      <c r="AT92" s="104">
        <f t="shared" si="13"/>
        <v>0</v>
      </c>
      <c r="AU92" s="208"/>
    </row>
    <row r="93" spans="1:47" s="12" customFormat="1" ht="31.5" customHeight="1">
      <c r="A93" s="100"/>
      <c r="B93" s="100"/>
      <c r="C93" s="367"/>
      <c r="D93" s="160"/>
      <c r="E93" s="160"/>
      <c r="F93" s="160"/>
      <c r="G93" s="160"/>
      <c r="H93" s="235"/>
      <c r="I93" s="235"/>
      <c r="J93" s="101"/>
      <c r="K93" s="101"/>
      <c r="L93" s="101"/>
      <c r="M93" s="101"/>
      <c r="N93" s="101"/>
      <c r="O93" s="286"/>
      <c r="P93" s="296"/>
      <c r="Q93" s="337"/>
      <c r="R93" s="337"/>
      <c r="S93" s="337"/>
      <c r="T93" s="337"/>
      <c r="U93" s="337"/>
      <c r="V93" s="119"/>
      <c r="W93" s="113"/>
      <c r="X93" s="319"/>
      <c r="Y93" s="336"/>
      <c r="Z93" s="336"/>
      <c r="AA93" s="332"/>
      <c r="AB93" s="355"/>
      <c r="AC93" s="286"/>
      <c r="AD93" s="286"/>
      <c r="AE93" s="200"/>
      <c r="AF93" s="200"/>
      <c r="AG93" s="200"/>
      <c r="AH93" s="170"/>
      <c r="AI93" s="170"/>
      <c r="AJ93" s="286"/>
      <c r="AK93" s="286"/>
      <c r="AL93" s="114">
        <f t="shared" si="14"/>
        <v>0</v>
      </c>
      <c r="AM93" s="104">
        <f t="shared" si="9"/>
        <v>0</v>
      </c>
      <c r="AN93" s="104">
        <f t="shared" si="9"/>
        <v>0</v>
      </c>
      <c r="AO93" s="104">
        <f t="shared" si="10"/>
        <v>0</v>
      </c>
      <c r="AP93" s="124"/>
      <c r="AQ93" s="239"/>
      <c r="AR93" s="239"/>
      <c r="AS93" s="113">
        <f>IF(ISNA(VLOOKUP(AQ93,'February 2022'!$A$5:$AU$108,46,FALSE)),0,VLOOKUP(AQ93,'February 2022'!$A$5:$AU$108,46,FALSE))</f>
        <v>0</v>
      </c>
      <c r="AT93" s="104">
        <f t="shared" si="13"/>
        <v>0</v>
      </c>
      <c r="AU93" s="208"/>
    </row>
    <row r="94" spans="1:47" s="13" customFormat="1" ht="31.5" customHeight="1">
      <c r="A94" s="100"/>
      <c r="B94" s="100"/>
      <c r="C94" s="367"/>
      <c r="D94" s="160"/>
      <c r="E94" s="160"/>
      <c r="F94" s="200"/>
      <c r="G94" s="160"/>
      <c r="H94" s="235"/>
      <c r="I94" s="235"/>
      <c r="J94" s="101"/>
      <c r="K94" s="101"/>
      <c r="L94" s="101"/>
      <c r="M94" s="101"/>
      <c r="N94" s="101"/>
      <c r="O94" s="286"/>
      <c r="P94" s="296"/>
      <c r="Q94" s="337"/>
      <c r="R94" s="337"/>
      <c r="S94" s="337"/>
      <c r="T94" s="337"/>
      <c r="U94" s="337"/>
      <c r="V94" s="119"/>
      <c r="W94" s="113"/>
      <c r="X94" s="319"/>
      <c r="Y94" s="336"/>
      <c r="Z94" s="336"/>
      <c r="AA94" s="332"/>
      <c r="AB94" s="353"/>
      <c r="AC94" s="286"/>
      <c r="AD94" s="286"/>
      <c r="AE94" s="334"/>
      <c r="AF94" s="334"/>
      <c r="AG94" s="200"/>
      <c r="AH94" s="170"/>
      <c r="AI94" s="170"/>
      <c r="AJ94" s="286"/>
      <c r="AK94" s="286"/>
      <c r="AL94" s="114">
        <f t="shared" si="14"/>
        <v>0</v>
      </c>
      <c r="AM94" s="104">
        <f t="shared" si="9"/>
        <v>0</v>
      </c>
      <c r="AN94" s="104">
        <f t="shared" si="9"/>
        <v>0</v>
      </c>
      <c r="AO94" s="104">
        <f t="shared" si="10"/>
        <v>0</v>
      </c>
      <c r="AP94" s="124"/>
      <c r="AQ94" s="239">
        <f t="shared" si="11"/>
      </c>
      <c r="AR94" s="239">
        <f t="shared" si="12"/>
      </c>
      <c r="AS94" s="113">
        <f>IF(ISNA(VLOOKUP(AQ94,'February 2022'!$A$5:$AU$108,46,FALSE)),0,VLOOKUP(AQ94,'February 2022'!$A$5:$AU$108,46,FALSE))</f>
        <v>0</v>
      </c>
      <c r="AT94" s="104">
        <f t="shared" si="13"/>
        <v>0</v>
      </c>
      <c r="AU94" s="208"/>
    </row>
    <row r="95" spans="1:47" s="13" customFormat="1" ht="31.5" customHeight="1">
      <c r="A95" s="100"/>
      <c r="B95" s="100"/>
      <c r="C95" s="367"/>
      <c r="D95" s="160"/>
      <c r="E95" s="160"/>
      <c r="F95" s="200"/>
      <c r="G95" s="160"/>
      <c r="H95" s="235"/>
      <c r="I95" s="235"/>
      <c r="J95" s="101"/>
      <c r="K95" s="101"/>
      <c r="L95" s="101"/>
      <c r="M95" s="101"/>
      <c r="N95" s="101"/>
      <c r="O95" s="286"/>
      <c r="P95" s="296"/>
      <c r="Q95" s="337"/>
      <c r="R95" s="337"/>
      <c r="S95" s="337"/>
      <c r="T95" s="337"/>
      <c r="U95" s="337"/>
      <c r="V95" s="119"/>
      <c r="W95" s="113"/>
      <c r="X95" s="319"/>
      <c r="Y95" s="336"/>
      <c r="Z95" s="336"/>
      <c r="AA95" s="332"/>
      <c r="AB95" s="355"/>
      <c r="AC95" s="286"/>
      <c r="AD95" s="286"/>
      <c r="AE95" s="200"/>
      <c r="AF95" s="200"/>
      <c r="AG95" s="200"/>
      <c r="AH95" s="170"/>
      <c r="AI95" s="170"/>
      <c r="AJ95" s="286"/>
      <c r="AK95" s="286"/>
      <c r="AL95" s="114">
        <f t="shared" si="14"/>
        <v>0</v>
      </c>
      <c r="AM95" s="104">
        <f t="shared" si="9"/>
        <v>0</v>
      </c>
      <c r="AN95" s="104">
        <f t="shared" si="9"/>
        <v>0</v>
      </c>
      <c r="AO95" s="104">
        <f t="shared" si="10"/>
        <v>0</v>
      </c>
      <c r="AP95" s="124"/>
      <c r="AQ95" s="239">
        <f t="shared" si="11"/>
      </c>
      <c r="AR95" s="239">
        <f t="shared" si="12"/>
      </c>
      <c r="AS95" s="113">
        <f>IF(ISNA(VLOOKUP(AQ95,'February 2022'!$A$5:$AU$108,46,FALSE)),0,VLOOKUP(AQ95,'February 2022'!$A$5:$AU$108,46,FALSE))</f>
        <v>0</v>
      </c>
      <c r="AT95" s="104">
        <f t="shared" si="13"/>
        <v>0</v>
      </c>
      <c r="AU95" s="208"/>
    </row>
    <row r="96" spans="1:47" s="13" customFormat="1" ht="31.5" customHeight="1">
      <c r="A96" s="100"/>
      <c r="B96" s="100"/>
      <c r="C96" s="367"/>
      <c r="D96" s="160"/>
      <c r="E96" s="160"/>
      <c r="F96" s="160"/>
      <c r="G96" s="160"/>
      <c r="H96" s="235"/>
      <c r="I96" s="235"/>
      <c r="J96" s="101"/>
      <c r="K96" s="101"/>
      <c r="L96" s="101"/>
      <c r="M96" s="101"/>
      <c r="N96" s="101"/>
      <c r="O96" s="286"/>
      <c r="P96" s="296"/>
      <c r="Q96" s="337"/>
      <c r="R96" s="337"/>
      <c r="S96" s="337"/>
      <c r="T96" s="337"/>
      <c r="U96" s="337"/>
      <c r="V96" s="119"/>
      <c r="W96" s="113"/>
      <c r="X96" s="319"/>
      <c r="Y96" s="336"/>
      <c r="Z96" s="336"/>
      <c r="AA96" s="332"/>
      <c r="AB96" s="353"/>
      <c r="AC96" s="286"/>
      <c r="AD96" s="286"/>
      <c r="AE96" s="334"/>
      <c r="AF96" s="334"/>
      <c r="AG96" s="200"/>
      <c r="AH96" s="170"/>
      <c r="AI96" s="170"/>
      <c r="AJ96" s="286"/>
      <c r="AK96" s="286"/>
      <c r="AL96" s="114">
        <f t="shared" si="14"/>
        <v>0</v>
      </c>
      <c r="AM96" s="104">
        <f t="shared" si="9"/>
        <v>0</v>
      </c>
      <c r="AN96" s="104">
        <f t="shared" si="9"/>
        <v>0</v>
      </c>
      <c r="AO96" s="104">
        <f t="shared" si="10"/>
        <v>0</v>
      </c>
      <c r="AP96" s="124"/>
      <c r="AQ96" s="239">
        <f t="shared" si="11"/>
      </c>
      <c r="AR96" s="239">
        <f t="shared" si="12"/>
      </c>
      <c r="AS96" s="113">
        <f>IF(ISNA(VLOOKUP(AQ96,'February 2022'!$A$5:$AU$108,46,FALSE)),0,VLOOKUP(AQ96,'February 2022'!$A$5:$AU$108,46,FALSE))</f>
        <v>0</v>
      </c>
      <c r="AT96" s="104">
        <f t="shared" si="13"/>
        <v>0</v>
      </c>
      <c r="AU96" s="208"/>
    </row>
    <row r="97" spans="1:47" s="13" customFormat="1" ht="31.5" customHeight="1">
      <c r="A97" s="100"/>
      <c r="B97" s="100"/>
      <c r="C97" s="367"/>
      <c r="D97" s="160"/>
      <c r="E97" s="160"/>
      <c r="F97" s="160"/>
      <c r="G97" s="160"/>
      <c r="H97" s="235"/>
      <c r="I97" s="235"/>
      <c r="J97" s="101"/>
      <c r="K97" s="101"/>
      <c r="L97" s="101"/>
      <c r="M97" s="101"/>
      <c r="N97" s="101"/>
      <c r="O97" s="286"/>
      <c r="P97" s="296"/>
      <c r="Q97" s="337"/>
      <c r="R97" s="337"/>
      <c r="S97" s="337"/>
      <c r="T97" s="337"/>
      <c r="U97" s="337"/>
      <c r="V97" s="119"/>
      <c r="W97" s="113"/>
      <c r="X97" s="319"/>
      <c r="Y97" s="336"/>
      <c r="Z97" s="336"/>
      <c r="AA97" s="332"/>
      <c r="AB97" s="355"/>
      <c r="AC97" s="286"/>
      <c r="AD97" s="286"/>
      <c r="AE97" s="200"/>
      <c r="AF97" s="200"/>
      <c r="AG97" s="200"/>
      <c r="AH97" s="170"/>
      <c r="AI97" s="170"/>
      <c r="AJ97" s="286"/>
      <c r="AK97" s="286"/>
      <c r="AL97" s="114">
        <f t="shared" si="14"/>
        <v>0</v>
      </c>
      <c r="AM97" s="104">
        <f t="shared" si="9"/>
        <v>0</v>
      </c>
      <c r="AN97" s="104">
        <f t="shared" si="9"/>
        <v>0</v>
      </c>
      <c r="AO97" s="104">
        <f t="shared" si="10"/>
        <v>0</v>
      </c>
      <c r="AP97" s="124"/>
      <c r="AQ97" s="239">
        <f t="shared" si="11"/>
      </c>
      <c r="AR97" s="239">
        <f t="shared" si="12"/>
      </c>
      <c r="AS97" s="113">
        <f>IF(ISNA(VLOOKUP(AQ97,'February 2022'!$A$5:$AU$108,46,FALSE)),0,VLOOKUP(AQ97,'February 2022'!$A$5:$AU$108,46,FALSE))</f>
        <v>0</v>
      </c>
      <c r="AT97" s="104">
        <f t="shared" si="13"/>
        <v>0</v>
      </c>
      <c r="AU97" s="208"/>
    </row>
    <row r="98" spans="1:47" s="13" customFormat="1" ht="31.5" customHeight="1">
      <c r="A98" s="100"/>
      <c r="B98" s="100"/>
      <c r="C98" s="367"/>
      <c r="D98" s="160"/>
      <c r="E98" s="160"/>
      <c r="F98" s="160"/>
      <c r="G98" s="160"/>
      <c r="H98" s="235"/>
      <c r="I98" s="235"/>
      <c r="J98" s="101"/>
      <c r="K98" s="101"/>
      <c r="L98" s="101"/>
      <c r="M98" s="101"/>
      <c r="N98" s="101"/>
      <c r="O98" s="286"/>
      <c r="P98" s="296"/>
      <c r="Q98" s="337"/>
      <c r="R98" s="337"/>
      <c r="S98" s="337"/>
      <c r="T98" s="337"/>
      <c r="U98" s="337"/>
      <c r="V98" s="119"/>
      <c r="W98" s="113"/>
      <c r="X98" s="319"/>
      <c r="Y98" s="336"/>
      <c r="Z98" s="336"/>
      <c r="AA98" s="332"/>
      <c r="AB98" s="353"/>
      <c r="AC98" s="286"/>
      <c r="AD98" s="286"/>
      <c r="AE98" s="334"/>
      <c r="AF98" s="334"/>
      <c r="AG98" s="200"/>
      <c r="AH98" s="170"/>
      <c r="AI98" s="170"/>
      <c r="AJ98" s="286"/>
      <c r="AK98" s="286"/>
      <c r="AL98" s="114">
        <f t="shared" si="14"/>
        <v>0</v>
      </c>
      <c r="AM98" s="104">
        <f t="shared" si="9"/>
        <v>0</v>
      </c>
      <c r="AN98" s="104">
        <f t="shared" si="9"/>
        <v>0</v>
      </c>
      <c r="AO98" s="104">
        <f t="shared" si="10"/>
        <v>0</v>
      </c>
      <c r="AP98" s="124"/>
      <c r="AQ98" s="239">
        <f t="shared" si="11"/>
      </c>
      <c r="AR98" s="239">
        <f t="shared" si="12"/>
      </c>
      <c r="AS98" s="113">
        <f>IF(ISNA(VLOOKUP(AQ98,'February 2022'!$A$5:$AU$108,46,FALSE)),0,VLOOKUP(AQ98,'February 2022'!$A$5:$AU$108,46,FALSE))</f>
        <v>0</v>
      </c>
      <c r="AT98" s="104">
        <f t="shared" si="13"/>
        <v>0</v>
      </c>
      <c r="AU98" s="208"/>
    </row>
    <row r="99" spans="1:47" s="13" customFormat="1" ht="31.5" customHeight="1">
      <c r="A99" s="100"/>
      <c r="B99" s="100"/>
      <c r="C99" s="367"/>
      <c r="D99" s="160"/>
      <c r="E99" s="160"/>
      <c r="F99" s="160"/>
      <c r="G99" s="160"/>
      <c r="H99" s="235"/>
      <c r="I99" s="235"/>
      <c r="J99" s="101"/>
      <c r="K99" s="101"/>
      <c r="L99" s="101"/>
      <c r="M99" s="101"/>
      <c r="N99" s="101"/>
      <c r="O99" s="286"/>
      <c r="P99" s="296"/>
      <c r="Q99" s="337"/>
      <c r="R99" s="337"/>
      <c r="S99" s="337"/>
      <c r="T99" s="337"/>
      <c r="U99" s="337"/>
      <c r="V99" s="119"/>
      <c r="W99" s="113"/>
      <c r="X99" s="319"/>
      <c r="Y99" s="336"/>
      <c r="Z99" s="336"/>
      <c r="AA99" s="332"/>
      <c r="AB99" s="355"/>
      <c r="AC99" s="286"/>
      <c r="AD99" s="286"/>
      <c r="AE99" s="200"/>
      <c r="AF99" s="200"/>
      <c r="AG99" s="200"/>
      <c r="AH99" s="170"/>
      <c r="AI99" s="170"/>
      <c r="AJ99" s="286"/>
      <c r="AK99" s="286"/>
      <c r="AL99" s="114">
        <f t="shared" si="14"/>
        <v>0</v>
      </c>
      <c r="AM99" s="104">
        <f t="shared" si="9"/>
        <v>0</v>
      </c>
      <c r="AN99" s="104">
        <f t="shared" si="9"/>
        <v>0</v>
      </c>
      <c r="AO99" s="104">
        <f t="shared" si="10"/>
        <v>0</v>
      </c>
      <c r="AP99" s="124"/>
      <c r="AQ99" s="239">
        <f t="shared" si="11"/>
      </c>
      <c r="AR99" s="239">
        <f t="shared" si="12"/>
      </c>
      <c r="AS99" s="113">
        <f>IF(ISNA(VLOOKUP(AQ99,'February 2022'!$A$5:$AU$108,46,FALSE)),0,VLOOKUP(AQ99,'February 2022'!$A$5:$AU$108,46,FALSE))</f>
        <v>0</v>
      </c>
      <c r="AT99" s="104">
        <f t="shared" si="13"/>
        <v>0</v>
      </c>
      <c r="AU99" s="208"/>
    </row>
    <row r="100" spans="1:47" s="13" customFormat="1" ht="31.5" customHeight="1">
      <c r="A100" s="100"/>
      <c r="B100" s="100"/>
      <c r="C100" s="367"/>
      <c r="D100" s="160"/>
      <c r="E100" s="160"/>
      <c r="F100" s="200"/>
      <c r="G100" s="160"/>
      <c r="H100" s="235"/>
      <c r="I100" s="235"/>
      <c r="J100" s="101"/>
      <c r="K100" s="101"/>
      <c r="L100" s="101"/>
      <c r="M100" s="101"/>
      <c r="N100" s="101"/>
      <c r="O100" s="286"/>
      <c r="P100" s="296"/>
      <c r="Q100" s="337"/>
      <c r="R100" s="337"/>
      <c r="S100" s="337"/>
      <c r="T100" s="337"/>
      <c r="U100" s="337"/>
      <c r="V100" s="119"/>
      <c r="W100" s="113"/>
      <c r="X100" s="319"/>
      <c r="Y100" s="336"/>
      <c r="Z100" s="336"/>
      <c r="AA100" s="332"/>
      <c r="AB100" s="353"/>
      <c r="AC100" s="286"/>
      <c r="AD100" s="286"/>
      <c r="AE100" s="334"/>
      <c r="AF100" s="334"/>
      <c r="AG100" s="200"/>
      <c r="AH100" s="170"/>
      <c r="AI100" s="170"/>
      <c r="AJ100" s="286"/>
      <c r="AK100" s="286"/>
      <c r="AL100" s="114">
        <f t="shared" si="14"/>
        <v>0</v>
      </c>
      <c r="AM100" s="104">
        <f t="shared" si="9"/>
        <v>0</v>
      </c>
      <c r="AN100" s="104">
        <f t="shared" si="9"/>
        <v>0</v>
      </c>
      <c r="AO100" s="104">
        <f t="shared" si="10"/>
        <v>0</v>
      </c>
      <c r="AP100" s="124"/>
      <c r="AQ100" s="239">
        <f t="shared" si="11"/>
      </c>
      <c r="AR100" s="239">
        <f t="shared" si="12"/>
      </c>
      <c r="AS100" s="113">
        <f>IF(ISNA(VLOOKUP(AQ100,'February 2022'!$A$5:$AU$108,46,FALSE)),0,VLOOKUP(AQ100,'February 2022'!$A$5:$AU$108,46,FALSE))</f>
        <v>0</v>
      </c>
      <c r="AT100" s="104">
        <f t="shared" si="13"/>
        <v>0</v>
      </c>
      <c r="AU100" s="208"/>
    </row>
    <row r="101" spans="1:47" s="13" customFormat="1" ht="31.5" customHeight="1">
      <c r="A101" s="100"/>
      <c r="B101" s="100"/>
      <c r="C101" s="367"/>
      <c r="D101" s="160"/>
      <c r="E101" s="160"/>
      <c r="F101" s="200"/>
      <c r="G101" s="160"/>
      <c r="H101" s="235"/>
      <c r="I101" s="235"/>
      <c r="J101" s="101"/>
      <c r="K101" s="101"/>
      <c r="L101" s="101"/>
      <c r="M101" s="101"/>
      <c r="N101" s="101"/>
      <c r="O101" s="286"/>
      <c r="P101" s="296"/>
      <c r="Q101" s="337"/>
      <c r="R101" s="337"/>
      <c r="S101" s="337"/>
      <c r="T101" s="337"/>
      <c r="U101" s="337"/>
      <c r="V101" s="119"/>
      <c r="W101" s="113"/>
      <c r="X101" s="319"/>
      <c r="Y101" s="336"/>
      <c r="Z101" s="336"/>
      <c r="AA101" s="332"/>
      <c r="AB101" s="355"/>
      <c r="AC101" s="286"/>
      <c r="AD101" s="286"/>
      <c r="AE101" s="200"/>
      <c r="AF101" s="200"/>
      <c r="AG101" s="200"/>
      <c r="AH101" s="170"/>
      <c r="AI101" s="170"/>
      <c r="AJ101" s="286"/>
      <c r="AK101" s="286"/>
      <c r="AL101" s="114">
        <f t="shared" si="14"/>
        <v>0</v>
      </c>
      <c r="AM101" s="104">
        <f t="shared" si="9"/>
        <v>0</v>
      </c>
      <c r="AN101" s="104">
        <f t="shared" si="9"/>
        <v>0</v>
      </c>
      <c r="AO101" s="104">
        <f t="shared" si="10"/>
        <v>0</v>
      </c>
      <c r="AP101" s="124"/>
      <c r="AQ101" s="239">
        <f t="shared" si="11"/>
      </c>
      <c r="AR101" s="239">
        <f t="shared" si="12"/>
      </c>
      <c r="AS101" s="113">
        <f>IF(ISNA(VLOOKUP(AQ101,'February 2022'!$A$5:$AU$108,46,FALSE)),0,VLOOKUP(AQ101,'February 2022'!$A$5:$AU$108,46,FALSE))</f>
        <v>0</v>
      </c>
      <c r="AT101" s="104">
        <f t="shared" si="13"/>
        <v>0</v>
      </c>
      <c r="AU101" s="208"/>
    </row>
    <row r="102" spans="1:47" s="13" customFormat="1" ht="31.5" customHeight="1">
      <c r="A102" s="100"/>
      <c r="B102" s="100"/>
      <c r="C102" s="367"/>
      <c r="D102" s="160"/>
      <c r="E102" s="160"/>
      <c r="F102" s="160"/>
      <c r="G102" s="160"/>
      <c r="H102" s="235"/>
      <c r="I102" s="235"/>
      <c r="J102" s="101"/>
      <c r="K102" s="101"/>
      <c r="L102" s="101"/>
      <c r="M102" s="101"/>
      <c r="N102" s="101"/>
      <c r="O102" s="286"/>
      <c r="P102" s="296"/>
      <c r="Q102" s="337"/>
      <c r="R102" s="337"/>
      <c r="S102" s="337"/>
      <c r="T102" s="337"/>
      <c r="U102" s="337"/>
      <c r="V102" s="119"/>
      <c r="W102" s="113"/>
      <c r="X102" s="319"/>
      <c r="Y102" s="336"/>
      <c r="Z102" s="336"/>
      <c r="AA102" s="332"/>
      <c r="AB102" s="353"/>
      <c r="AC102" s="286"/>
      <c r="AD102" s="286"/>
      <c r="AE102" s="334"/>
      <c r="AF102" s="334"/>
      <c r="AG102" s="200"/>
      <c r="AH102" s="170"/>
      <c r="AI102" s="170"/>
      <c r="AJ102" s="286"/>
      <c r="AK102" s="286"/>
      <c r="AL102" s="114">
        <f t="shared" si="14"/>
        <v>0</v>
      </c>
      <c r="AM102" s="104">
        <f t="shared" si="9"/>
        <v>0</v>
      </c>
      <c r="AN102" s="104">
        <f t="shared" si="9"/>
        <v>0</v>
      </c>
      <c r="AO102" s="104">
        <f t="shared" si="10"/>
        <v>0</v>
      </c>
      <c r="AP102" s="124"/>
      <c r="AQ102" s="239">
        <f t="shared" si="11"/>
      </c>
      <c r="AR102" s="239">
        <f t="shared" si="12"/>
      </c>
      <c r="AS102" s="113">
        <f>IF(ISNA(VLOOKUP(AQ102,'February 2022'!$A$5:$AU$108,46,FALSE)),0,VLOOKUP(AQ102,'February 2022'!$A$5:$AU$108,46,FALSE))</f>
        <v>0</v>
      </c>
      <c r="AT102" s="104">
        <f t="shared" si="13"/>
        <v>0</v>
      </c>
      <c r="AU102" s="208"/>
    </row>
    <row r="103" spans="1:47" s="13" customFormat="1" ht="31.5" customHeight="1">
      <c r="A103" s="100"/>
      <c r="B103" s="100"/>
      <c r="C103" s="367"/>
      <c r="D103" s="160"/>
      <c r="E103" s="160"/>
      <c r="F103" s="160"/>
      <c r="G103" s="160"/>
      <c r="H103" s="235"/>
      <c r="I103" s="235"/>
      <c r="J103" s="101"/>
      <c r="K103" s="101"/>
      <c r="L103" s="101"/>
      <c r="M103" s="101"/>
      <c r="N103" s="101"/>
      <c r="O103" s="286"/>
      <c r="P103" s="296"/>
      <c r="Q103" s="337"/>
      <c r="R103" s="337"/>
      <c r="S103" s="337"/>
      <c r="T103" s="337"/>
      <c r="U103" s="337"/>
      <c r="V103" s="119"/>
      <c r="W103" s="113"/>
      <c r="X103" s="319"/>
      <c r="Y103" s="336"/>
      <c r="Z103" s="336"/>
      <c r="AA103" s="332"/>
      <c r="AB103" s="355"/>
      <c r="AC103" s="286"/>
      <c r="AD103" s="286"/>
      <c r="AE103" s="200"/>
      <c r="AF103" s="200"/>
      <c r="AG103" s="200"/>
      <c r="AH103" s="170"/>
      <c r="AI103" s="170"/>
      <c r="AJ103" s="286"/>
      <c r="AK103" s="286"/>
      <c r="AL103" s="114">
        <f t="shared" si="14"/>
        <v>0</v>
      </c>
      <c r="AM103" s="104">
        <f t="shared" si="9"/>
        <v>0</v>
      </c>
      <c r="AN103" s="104">
        <f t="shared" si="9"/>
        <v>0</v>
      </c>
      <c r="AO103" s="104">
        <f t="shared" si="10"/>
        <v>0</v>
      </c>
      <c r="AP103" s="124"/>
      <c r="AQ103" s="239">
        <f t="shared" si="11"/>
      </c>
      <c r="AR103" s="239">
        <f t="shared" si="12"/>
      </c>
      <c r="AS103" s="113">
        <f>IF(ISNA(VLOOKUP(AQ103,'February 2022'!$A$5:$AU$108,46,FALSE)),0,VLOOKUP(AQ103,'February 2022'!$A$5:$AU$108,46,FALSE))</f>
        <v>0</v>
      </c>
      <c r="AT103" s="104">
        <f t="shared" si="13"/>
        <v>0</v>
      </c>
      <c r="AU103" s="208"/>
    </row>
    <row r="104" spans="1:47" s="13" customFormat="1" ht="31.5" customHeight="1">
      <c r="A104" s="100"/>
      <c r="B104" s="100"/>
      <c r="C104" s="367"/>
      <c r="D104" s="160"/>
      <c r="E104" s="160"/>
      <c r="F104" s="160"/>
      <c r="G104" s="160"/>
      <c r="H104" s="235"/>
      <c r="I104" s="235"/>
      <c r="J104" s="101"/>
      <c r="K104" s="101"/>
      <c r="L104" s="101"/>
      <c r="M104" s="101"/>
      <c r="N104" s="101"/>
      <c r="O104" s="286"/>
      <c r="P104" s="296"/>
      <c r="Q104" s="337"/>
      <c r="R104" s="337"/>
      <c r="S104" s="337"/>
      <c r="T104" s="337"/>
      <c r="U104" s="337"/>
      <c r="V104" s="119"/>
      <c r="W104" s="113"/>
      <c r="X104" s="319"/>
      <c r="Y104" s="336"/>
      <c r="Z104" s="336"/>
      <c r="AA104" s="332"/>
      <c r="AB104" s="353"/>
      <c r="AC104" s="286"/>
      <c r="AD104" s="286"/>
      <c r="AE104" s="334"/>
      <c r="AF104" s="334"/>
      <c r="AG104" s="200"/>
      <c r="AH104" s="170"/>
      <c r="AI104" s="170"/>
      <c r="AJ104" s="286"/>
      <c r="AK104" s="286"/>
      <c r="AL104" s="114">
        <f t="shared" si="14"/>
        <v>0</v>
      </c>
      <c r="AM104" s="104">
        <f t="shared" si="9"/>
        <v>0</v>
      </c>
      <c r="AN104" s="104">
        <f t="shared" si="9"/>
        <v>0</v>
      </c>
      <c r="AO104" s="104">
        <f t="shared" si="10"/>
        <v>0</v>
      </c>
      <c r="AP104" s="124"/>
      <c r="AQ104" s="239">
        <f t="shared" si="11"/>
      </c>
      <c r="AR104" s="239">
        <f t="shared" si="12"/>
      </c>
      <c r="AS104" s="113">
        <f>IF(ISNA(VLOOKUP(AQ104,'February 2022'!$A$5:$AU$108,46,FALSE)),0,VLOOKUP(AQ104,'February 2022'!$A$5:$AU$108,46,FALSE))</f>
        <v>0</v>
      </c>
      <c r="AT104" s="104">
        <f t="shared" si="13"/>
        <v>0</v>
      </c>
      <c r="AU104" s="208"/>
    </row>
    <row r="105" spans="1:47" s="13" customFormat="1" ht="31.5" customHeight="1">
      <c r="A105" s="100"/>
      <c r="B105" s="100"/>
      <c r="C105" s="367"/>
      <c r="D105" s="160"/>
      <c r="E105" s="160"/>
      <c r="F105" s="160"/>
      <c r="G105" s="160"/>
      <c r="H105" s="235"/>
      <c r="I105" s="235"/>
      <c r="J105" s="101"/>
      <c r="K105" s="101"/>
      <c r="L105" s="101"/>
      <c r="M105" s="101"/>
      <c r="N105" s="101"/>
      <c r="O105" s="286"/>
      <c r="P105" s="296"/>
      <c r="Q105" s="337"/>
      <c r="R105" s="337"/>
      <c r="S105" s="337"/>
      <c r="T105" s="337"/>
      <c r="U105" s="337"/>
      <c r="V105" s="119"/>
      <c r="W105" s="113"/>
      <c r="X105" s="319"/>
      <c r="Y105" s="336"/>
      <c r="Z105" s="336"/>
      <c r="AA105" s="332"/>
      <c r="AB105" s="355"/>
      <c r="AC105" s="286"/>
      <c r="AD105" s="286"/>
      <c r="AE105" s="200"/>
      <c r="AF105" s="200"/>
      <c r="AG105" s="200"/>
      <c r="AH105" s="170"/>
      <c r="AI105" s="170"/>
      <c r="AJ105" s="286"/>
      <c r="AK105" s="286"/>
      <c r="AL105" s="114">
        <f t="shared" si="14"/>
        <v>0</v>
      </c>
      <c r="AM105" s="104">
        <f t="shared" si="9"/>
        <v>0</v>
      </c>
      <c r="AN105" s="104">
        <f t="shared" si="9"/>
        <v>0</v>
      </c>
      <c r="AO105" s="104">
        <f t="shared" si="10"/>
        <v>0</v>
      </c>
      <c r="AP105" s="124"/>
      <c r="AQ105" s="239">
        <f t="shared" si="11"/>
      </c>
      <c r="AR105" s="239">
        <f t="shared" si="12"/>
      </c>
      <c r="AS105" s="113">
        <f>IF(ISNA(VLOOKUP(AQ105,'February 2022'!$A$5:$AU$108,46,FALSE)),0,VLOOKUP(AQ105,'February 2022'!$A$5:$AU$108,46,FALSE))</f>
        <v>0</v>
      </c>
      <c r="AT105" s="104">
        <f t="shared" si="13"/>
        <v>0</v>
      </c>
      <c r="AU105" s="208"/>
    </row>
    <row r="106" spans="1:47" s="13" customFormat="1" ht="31.5" customHeight="1">
      <c r="A106" s="100"/>
      <c r="B106" s="100"/>
      <c r="C106" s="367"/>
      <c r="D106" s="160"/>
      <c r="E106" s="160"/>
      <c r="F106" s="200"/>
      <c r="G106" s="160"/>
      <c r="H106" s="235"/>
      <c r="I106" s="235"/>
      <c r="J106" s="101"/>
      <c r="K106" s="101"/>
      <c r="L106" s="101"/>
      <c r="M106" s="101"/>
      <c r="N106" s="101"/>
      <c r="O106" s="286"/>
      <c r="P106" s="296"/>
      <c r="Q106" s="337"/>
      <c r="R106" s="337"/>
      <c r="S106" s="337"/>
      <c r="T106" s="337"/>
      <c r="U106" s="337"/>
      <c r="V106" s="119"/>
      <c r="W106" s="113"/>
      <c r="X106" s="319"/>
      <c r="Y106" s="336"/>
      <c r="Z106" s="336"/>
      <c r="AA106" s="332"/>
      <c r="AB106" s="353"/>
      <c r="AC106" s="286"/>
      <c r="AD106" s="286"/>
      <c r="AE106" s="334"/>
      <c r="AF106" s="334"/>
      <c r="AG106" s="200"/>
      <c r="AH106" s="170"/>
      <c r="AI106" s="170"/>
      <c r="AJ106" s="286"/>
      <c r="AK106" s="286"/>
      <c r="AL106" s="114">
        <f t="shared" si="14"/>
        <v>0</v>
      </c>
      <c r="AM106" s="104">
        <f t="shared" si="9"/>
        <v>0</v>
      </c>
      <c r="AN106" s="104">
        <f t="shared" si="9"/>
        <v>0</v>
      </c>
      <c r="AO106" s="104">
        <f t="shared" si="10"/>
        <v>0</v>
      </c>
      <c r="AP106" s="124"/>
      <c r="AQ106" s="239">
        <f t="shared" si="11"/>
      </c>
      <c r="AR106" s="239">
        <f t="shared" si="12"/>
      </c>
      <c r="AS106" s="113">
        <f>IF(ISNA(VLOOKUP(AQ106,'February 2022'!$A$5:$AU$108,46,FALSE)),0,VLOOKUP(AQ106,'February 2022'!$A$5:$AU$108,46,FALSE))</f>
        <v>0</v>
      </c>
      <c r="AT106" s="104">
        <f t="shared" si="13"/>
        <v>0</v>
      </c>
      <c r="AU106" s="208"/>
    </row>
    <row r="107" spans="1:47" s="13" customFormat="1" ht="31.5" customHeight="1">
      <c r="A107" s="100"/>
      <c r="B107" s="100"/>
      <c r="C107" s="367"/>
      <c r="D107" s="160"/>
      <c r="E107" s="160"/>
      <c r="F107" s="200"/>
      <c r="G107" s="160"/>
      <c r="H107" s="235"/>
      <c r="I107" s="235"/>
      <c r="J107" s="101"/>
      <c r="K107" s="101"/>
      <c r="L107" s="101"/>
      <c r="M107" s="101"/>
      <c r="N107" s="101"/>
      <c r="O107" s="286"/>
      <c r="P107" s="296"/>
      <c r="Q107" s="337"/>
      <c r="R107" s="337"/>
      <c r="S107" s="337"/>
      <c r="T107" s="337"/>
      <c r="U107" s="337"/>
      <c r="V107" s="119"/>
      <c r="W107" s="113"/>
      <c r="X107" s="319"/>
      <c r="Y107" s="336"/>
      <c r="Z107" s="336"/>
      <c r="AA107" s="332"/>
      <c r="AB107" s="355"/>
      <c r="AC107" s="286"/>
      <c r="AD107" s="286"/>
      <c r="AE107" s="200"/>
      <c r="AF107" s="200"/>
      <c r="AG107" s="200"/>
      <c r="AH107" s="170"/>
      <c r="AI107" s="170"/>
      <c r="AJ107" s="286"/>
      <c r="AK107" s="286"/>
      <c r="AL107" s="114">
        <f t="shared" si="14"/>
        <v>0</v>
      </c>
      <c r="AM107" s="104">
        <f t="shared" si="9"/>
        <v>0</v>
      </c>
      <c r="AN107" s="104">
        <f t="shared" si="9"/>
        <v>0</v>
      </c>
      <c r="AO107" s="104">
        <f t="shared" si="10"/>
        <v>0</v>
      </c>
      <c r="AP107" s="124"/>
      <c r="AQ107" s="239">
        <f t="shared" si="11"/>
      </c>
      <c r="AR107" s="239">
        <f t="shared" si="12"/>
      </c>
      <c r="AS107" s="113">
        <f>IF(ISNA(VLOOKUP(AQ107,'February 2022'!$A$5:$AU$108,46,FALSE)),0,VLOOKUP(AQ107,'February 2022'!$A$5:$AU$108,46,FALSE))</f>
        <v>0</v>
      </c>
      <c r="AT107" s="104">
        <f t="shared" si="13"/>
        <v>0</v>
      </c>
      <c r="AU107" s="208"/>
    </row>
    <row r="108" spans="1:47" s="13" customFormat="1" ht="31.5" customHeight="1">
      <c r="A108" s="100"/>
      <c r="B108" s="100"/>
      <c r="C108" s="367"/>
      <c r="D108" s="160"/>
      <c r="E108" s="160"/>
      <c r="F108" s="200"/>
      <c r="G108" s="160"/>
      <c r="H108" s="235"/>
      <c r="I108" s="235"/>
      <c r="J108" s="101"/>
      <c r="K108" s="101"/>
      <c r="L108" s="101"/>
      <c r="M108" s="101"/>
      <c r="N108" s="101"/>
      <c r="O108" s="286"/>
      <c r="P108" s="296"/>
      <c r="Q108" s="337"/>
      <c r="R108" s="337"/>
      <c r="S108" s="337"/>
      <c r="T108" s="337"/>
      <c r="U108" s="337"/>
      <c r="V108" s="119"/>
      <c r="W108" s="113"/>
      <c r="X108" s="319"/>
      <c r="Y108" s="336"/>
      <c r="Z108" s="336"/>
      <c r="AA108" s="332"/>
      <c r="AB108" s="355"/>
      <c r="AC108" s="286"/>
      <c r="AD108" s="286"/>
      <c r="AE108" s="200"/>
      <c r="AF108" s="200"/>
      <c r="AG108" s="200"/>
      <c r="AH108" s="170"/>
      <c r="AI108" s="170"/>
      <c r="AJ108" s="286"/>
      <c r="AK108" s="286"/>
      <c r="AL108" s="114">
        <f t="shared" si="14"/>
        <v>0</v>
      </c>
      <c r="AM108" s="104">
        <f t="shared" si="9"/>
        <v>0</v>
      </c>
      <c r="AN108" s="104">
        <f t="shared" si="9"/>
        <v>0</v>
      </c>
      <c r="AO108" s="104">
        <f t="shared" si="10"/>
        <v>0</v>
      </c>
      <c r="AP108" s="124"/>
      <c r="AQ108" s="239"/>
      <c r="AR108" s="239"/>
      <c r="AS108" s="113">
        <f>IF(ISNA(VLOOKUP(AQ108,'February 2022'!$A$5:$AU$108,46,FALSE)),0,VLOOKUP(AQ108,'February 2022'!$A$5:$AU$108,46,FALSE))</f>
        <v>0</v>
      </c>
      <c r="AT108" s="104">
        <f t="shared" si="13"/>
        <v>0</v>
      </c>
      <c r="AU108" s="208"/>
    </row>
    <row r="109" spans="1:47" s="155" customFormat="1" ht="23.25" customHeight="1">
      <c r="A109" s="218" t="s">
        <v>1</v>
      </c>
      <c r="B109" s="218"/>
      <c r="C109" s="250">
        <f>COUNTIF(C5:C107,"x")</f>
        <v>0</v>
      </c>
      <c r="D109" s="250">
        <f>COUNTIF(D5:D107,"x")</f>
        <v>0</v>
      </c>
      <c r="E109" s="250">
        <f>COUNTIF(E5:E107,"x")</f>
        <v>0</v>
      </c>
      <c r="F109" s="246">
        <f>COUNTIF(F5:F107,"x")</f>
        <v>0</v>
      </c>
      <c r="G109" s="246">
        <f>COUNTIF(G5:G107,"x")</f>
        <v>0</v>
      </c>
      <c r="H109" s="221">
        <f>SUM(H5:H107)</f>
        <v>0</v>
      </c>
      <c r="I109" s="221">
        <f>SUM(I5:I107)</f>
        <v>0</v>
      </c>
      <c r="J109" s="220">
        <f>COUNTIF(J5:J107,"x")</f>
        <v>0</v>
      </c>
      <c r="K109" s="220">
        <f>COUNTIF(K5:K107,"x")</f>
        <v>0</v>
      </c>
      <c r="L109" s="220">
        <f>COUNTIF(L5:L107,"x")</f>
        <v>0</v>
      </c>
      <c r="M109" s="220">
        <f>COUNTIF(M5:M107,"x")</f>
        <v>0</v>
      </c>
      <c r="N109" s="220">
        <f>COUNTIF(N5:N107,"x")</f>
        <v>0</v>
      </c>
      <c r="O109" s="221">
        <f>SUM(O5:O107)</f>
        <v>0</v>
      </c>
      <c r="P109" s="221">
        <f>SUM(P5:P107)</f>
        <v>0</v>
      </c>
      <c r="Q109" s="220">
        <f>COUNTIF(Q5:Q107,"x")</f>
        <v>0</v>
      </c>
      <c r="R109" s="220">
        <f>COUNTIF(R5:R107,"x")</f>
        <v>0</v>
      </c>
      <c r="S109" s="220">
        <f>COUNTIF(S5:S107,"x")</f>
        <v>0</v>
      </c>
      <c r="T109" s="220">
        <f>COUNTIF(T5:T107,"x")</f>
        <v>0</v>
      </c>
      <c r="U109" s="220">
        <f>COUNTIF(U5:U107,"x")</f>
        <v>0</v>
      </c>
      <c r="V109" s="283">
        <f>SUM(V5:V107)</f>
        <v>0</v>
      </c>
      <c r="W109" s="221">
        <f>SUM(W5:W107)</f>
        <v>0</v>
      </c>
      <c r="X109" s="220">
        <f>COUNTIF(X5:X107,"x")</f>
        <v>0</v>
      </c>
      <c r="Y109" s="220">
        <f>COUNTIF(Y5:Y107,"x")</f>
        <v>0</v>
      </c>
      <c r="Z109" s="220">
        <f>COUNTIF(Z5:Z107,"x")</f>
        <v>0</v>
      </c>
      <c r="AA109" s="220">
        <f>COUNTIF(AA5:AA107,"x")</f>
        <v>0</v>
      </c>
      <c r="AB109" s="220">
        <f>COUNTIF(AB5:AB107,"x")</f>
        <v>0</v>
      </c>
      <c r="AC109" s="221">
        <f>SUM(AC5:AC107)</f>
        <v>0</v>
      </c>
      <c r="AD109" s="221">
        <f>SUM(AD5:AD107)</f>
        <v>0</v>
      </c>
      <c r="AE109" s="220">
        <f>COUNTIF(AE5:AE107,"x")</f>
        <v>0</v>
      </c>
      <c r="AF109" s="220">
        <f>COUNTIF(AF5:AF107,"x")</f>
        <v>0</v>
      </c>
      <c r="AG109" s="220">
        <f>COUNTIF(AG5:AG107,"x")</f>
        <v>0</v>
      </c>
      <c r="AH109" s="220">
        <f>COUNTIF(AH5:AH107,"x")</f>
        <v>0</v>
      </c>
      <c r="AI109" s="220">
        <f>COUNTIF(AI5:AI107,"x")</f>
        <v>0</v>
      </c>
      <c r="AJ109" s="221">
        <f aca="true" t="shared" si="15" ref="AJ109:AO109">SUM(AJ5:AJ107)</f>
        <v>0</v>
      </c>
      <c r="AK109" s="221">
        <f t="shared" si="15"/>
        <v>0</v>
      </c>
      <c r="AL109" s="222">
        <f t="shared" si="15"/>
        <v>0</v>
      </c>
      <c r="AM109" s="223">
        <f t="shared" si="15"/>
        <v>0</v>
      </c>
      <c r="AN109" s="224">
        <f t="shared" si="15"/>
        <v>0</v>
      </c>
      <c r="AO109" s="224">
        <f t="shared" si="15"/>
        <v>0</v>
      </c>
      <c r="AP109" s="247"/>
      <c r="AQ109" s="239"/>
      <c r="AR109" s="239"/>
      <c r="AS109" s="221">
        <f>SUM(AS5:AS107)</f>
        <v>0</v>
      </c>
      <c r="AT109" s="224">
        <f>SUM(AT5:AT107)</f>
        <v>0</v>
      </c>
      <c r="AU109" s="323"/>
    </row>
    <row r="110" spans="1:47" s="255" customFormat="1" ht="20.25" customHeight="1">
      <c r="A110" s="216"/>
      <c r="B110" s="216"/>
      <c r="C110" s="169"/>
      <c r="D110" s="169"/>
      <c r="E110" s="169"/>
      <c r="F110" s="169"/>
      <c r="G110" s="169"/>
      <c r="H110" s="251"/>
      <c r="I110" s="251"/>
      <c r="J110" s="169"/>
      <c r="K110" s="169"/>
      <c r="L110" s="169"/>
      <c r="M110" s="169"/>
      <c r="N110" s="169"/>
      <c r="O110" s="252"/>
      <c r="P110" s="252"/>
      <c r="Q110" s="169"/>
      <c r="R110" s="169"/>
      <c r="S110" s="169"/>
      <c r="T110" s="169"/>
      <c r="U110" s="169"/>
      <c r="V110" s="252"/>
      <c r="W110" s="252"/>
      <c r="X110" s="169"/>
      <c r="Y110" s="169"/>
      <c r="Z110" s="169"/>
      <c r="AA110" s="169"/>
      <c r="AB110" s="169"/>
      <c r="AC110" s="252"/>
      <c r="AD110" s="252"/>
      <c r="AE110" s="169"/>
      <c r="AF110" s="169"/>
      <c r="AG110" s="169"/>
      <c r="AH110" s="169"/>
      <c r="AI110" s="169"/>
      <c r="AJ110" s="252"/>
      <c r="AK110" s="252"/>
      <c r="AL110" s="253"/>
      <c r="AM110" s="206"/>
      <c r="AN110" s="206"/>
      <c r="AO110" s="206"/>
      <c r="AP110" s="254"/>
      <c r="AQ110" s="206"/>
      <c r="AR110" s="206"/>
      <c r="AS110" s="206"/>
      <c r="AT110" s="206"/>
      <c r="AU110" s="206"/>
    </row>
    <row r="111" spans="1:47" s="248" customFormat="1" ht="14.25">
      <c r="A111" s="403"/>
      <c r="B111" s="403"/>
      <c r="C111" s="403"/>
      <c r="D111" s="403"/>
      <c r="E111" s="403"/>
      <c r="F111" s="403"/>
      <c r="G111" s="403"/>
      <c r="H111" s="403"/>
      <c r="I111" s="403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6"/>
      <c r="X111" s="257"/>
      <c r="Y111" s="257"/>
      <c r="Z111" s="257"/>
      <c r="AA111" s="257"/>
      <c r="AB111" s="257"/>
      <c r="AC111" s="257"/>
      <c r="AD111" s="257"/>
      <c r="AE111" s="257"/>
      <c r="AF111" s="257"/>
      <c r="AG111" s="257"/>
      <c r="AH111" s="257"/>
      <c r="AI111" s="257"/>
      <c r="AJ111" s="257"/>
      <c r="AK111" s="257"/>
      <c r="AL111" s="258"/>
      <c r="AM111" s="257"/>
      <c r="AN111" s="259"/>
      <c r="AO111" s="260"/>
      <c r="AP111" s="259"/>
      <c r="AQ111" s="261"/>
      <c r="AR111" s="262"/>
      <c r="AS111" s="263"/>
      <c r="AT111" s="259"/>
      <c r="AU111" s="264"/>
    </row>
    <row r="112" spans="1:47" s="248" customFormat="1" ht="14.25">
      <c r="A112" s="158"/>
      <c r="B112" s="158"/>
      <c r="C112" s="265"/>
      <c r="D112" s="265"/>
      <c r="E112" s="265"/>
      <c r="F112" s="265"/>
      <c r="G112" s="265"/>
      <c r="H112" s="266"/>
      <c r="I112" s="266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7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267"/>
      <c r="AI112" s="267"/>
      <c r="AJ112" s="267"/>
      <c r="AK112" s="267"/>
      <c r="AL112" s="268"/>
      <c r="AM112" s="267"/>
      <c r="AN112" s="259"/>
      <c r="AO112" s="260"/>
      <c r="AP112" s="259"/>
      <c r="AQ112" s="261"/>
      <c r="AR112" s="262"/>
      <c r="AS112" s="263"/>
      <c r="AT112" s="259"/>
      <c r="AU112" s="264"/>
    </row>
    <row r="113" spans="1:47" s="248" customFormat="1" ht="14.25">
      <c r="A113" s="158"/>
      <c r="B113" s="158"/>
      <c r="C113" s="269" t="s">
        <v>28</v>
      </c>
      <c r="D113" s="256"/>
      <c r="E113" s="256"/>
      <c r="F113" s="256"/>
      <c r="G113" s="256"/>
      <c r="H113" s="270"/>
      <c r="I113" s="270"/>
      <c r="J113" s="256"/>
      <c r="K113" s="256"/>
      <c r="L113" s="256"/>
      <c r="M113" s="256"/>
      <c r="N113" s="256"/>
      <c r="O113" s="256"/>
      <c r="P113" s="256"/>
      <c r="Q113" s="256"/>
      <c r="R113" s="256"/>
      <c r="S113" s="256"/>
      <c r="T113" s="256"/>
      <c r="U113" s="256"/>
      <c r="V113" s="256"/>
      <c r="W113" s="271"/>
      <c r="X113" s="272"/>
      <c r="Y113" s="273" t="s">
        <v>24</v>
      </c>
      <c r="Z113" s="257"/>
      <c r="AA113" s="257"/>
      <c r="AB113" s="257"/>
      <c r="AC113" s="257"/>
      <c r="AD113" s="257"/>
      <c r="AE113" s="257"/>
      <c r="AF113" s="257"/>
      <c r="AG113" s="257"/>
      <c r="AH113" s="257"/>
      <c r="AI113" s="257"/>
      <c r="AJ113" s="257"/>
      <c r="AK113" s="257"/>
      <c r="AL113" s="258"/>
      <c r="AM113" s="257"/>
      <c r="AN113" s="274"/>
      <c r="AO113" s="275"/>
      <c r="AP113" s="259"/>
      <c r="AQ113" s="261"/>
      <c r="AR113" s="263"/>
      <c r="AS113" s="263"/>
      <c r="AT113" s="259"/>
      <c r="AU113" s="264"/>
    </row>
    <row r="114" spans="1:47" s="248" customFormat="1" ht="14.25">
      <c r="A114" s="276"/>
      <c r="B114" s="158"/>
      <c r="C114" s="277"/>
      <c r="D114" s="265"/>
      <c r="E114" s="265"/>
      <c r="F114" s="265"/>
      <c r="G114" s="265"/>
      <c r="H114" s="266"/>
      <c r="I114" s="266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78"/>
      <c r="X114" s="267"/>
      <c r="Y114" s="279"/>
      <c r="Z114" s="280"/>
      <c r="AA114" s="280"/>
      <c r="AB114" s="280"/>
      <c r="AC114" s="280"/>
      <c r="AD114" s="280"/>
      <c r="AE114" s="280"/>
      <c r="AF114" s="280"/>
      <c r="AG114" s="280"/>
      <c r="AH114" s="280"/>
      <c r="AI114" s="280"/>
      <c r="AJ114" s="280"/>
      <c r="AK114" s="280"/>
      <c r="AL114" s="281"/>
      <c r="AM114" s="280"/>
      <c r="AN114" s="259"/>
      <c r="AO114" s="282"/>
      <c r="AP114" s="259"/>
      <c r="AQ114" s="261"/>
      <c r="AR114" s="263"/>
      <c r="AS114" s="263"/>
      <c r="AT114" s="259"/>
      <c r="AU114" s="264"/>
    </row>
    <row r="115" spans="1:47" ht="15">
      <c r="A115" s="78"/>
      <c r="B115" s="78"/>
      <c r="C115" s="63"/>
      <c r="D115" s="49"/>
      <c r="E115" s="49"/>
      <c r="F115" s="49"/>
      <c r="G115" s="49"/>
      <c r="H115" s="71"/>
      <c r="I115" s="71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50"/>
      <c r="X115" s="44"/>
      <c r="Y115" s="51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3"/>
      <c r="AM115" s="52"/>
      <c r="AN115" s="54"/>
      <c r="AO115" s="55"/>
      <c r="AP115" s="38"/>
      <c r="AQ115" s="39"/>
      <c r="AR115" s="40"/>
      <c r="AS115" s="40"/>
      <c r="AT115" s="38"/>
      <c r="AU115" s="41"/>
    </row>
    <row r="116" spans="1:47" s="22" customFormat="1" ht="15">
      <c r="A116" s="78"/>
      <c r="B116" s="78"/>
      <c r="C116" s="173"/>
      <c r="D116" s="56" t="s">
        <v>25</v>
      </c>
      <c r="E116" s="42" t="s">
        <v>26</v>
      </c>
      <c r="F116" s="42"/>
      <c r="G116" s="42"/>
      <c r="H116" s="69"/>
      <c r="I116" s="69"/>
      <c r="J116" s="172"/>
      <c r="K116" s="57" t="s">
        <v>25</v>
      </c>
      <c r="L116" s="42" t="s">
        <v>27</v>
      </c>
      <c r="M116" s="42"/>
      <c r="N116" s="42"/>
      <c r="O116" s="42"/>
      <c r="P116" s="42"/>
      <c r="Q116" s="118" t="s">
        <v>32</v>
      </c>
      <c r="R116" s="57" t="s">
        <v>25</v>
      </c>
      <c r="S116" s="42" t="s">
        <v>31</v>
      </c>
      <c r="T116" s="42"/>
      <c r="U116" s="42"/>
      <c r="V116" s="42"/>
      <c r="W116" s="42"/>
      <c r="X116" s="44"/>
      <c r="Y116" s="352"/>
      <c r="Z116" s="44" t="s">
        <v>25</v>
      </c>
      <c r="AA116" s="44" t="s">
        <v>29</v>
      </c>
      <c r="AB116" s="44"/>
      <c r="AC116" s="44"/>
      <c r="AD116" s="44"/>
      <c r="AE116" s="117"/>
      <c r="AF116" s="44" t="s">
        <v>25</v>
      </c>
      <c r="AG116" s="44" t="s">
        <v>33</v>
      </c>
      <c r="AH116" s="46"/>
      <c r="AI116" s="46"/>
      <c r="AJ116" s="46"/>
      <c r="AK116" s="46"/>
      <c r="AL116" s="47"/>
      <c r="AM116" s="46"/>
      <c r="AN116" s="46"/>
      <c r="AO116" s="59"/>
      <c r="AP116" s="46"/>
      <c r="AQ116" s="241"/>
      <c r="AR116" s="241"/>
      <c r="AS116" s="94"/>
      <c r="AT116" s="46"/>
      <c r="AU116" s="42"/>
    </row>
    <row r="117" spans="1:47" ht="15">
      <c r="A117" s="97"/>
      <c r="B117" s="97"/>
      <c r="C117" s="22"/>
      <c r="D117" s="22"/>
      <c r="E117" s="22"/>
      <c r="F117" s="22"/>
      <c r="G117" s="22"/>
      <c r="H117" s="72"/>
      <c r="I117" s="7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8"/>
      <c r="AM117" s="27"/>
      <c r="AU117" s="7"/>
    </row>
    <row r="118" spans="1:39" ht="15">
      <c r="A118" s="97"/>
      <c r="B118" s="97"/>
      <c r="C118" s="7"/>
      <c r="D118" s="7"/>
      <c r="E118" s="7"/>
      <c r="F118" s="7"/>
      <c r="G118" s="7"/>
      <c r="H118" s="73"/>
      <c r="I118" s="73"/>
      <c r="J118" s="7"/>
      <c r="K118" s="7"/>
      <c r="L118" s="7"/>
      <c r="M118" s="7"/>
      <c r="N118" s="7"/>
      <c r="O118" s="2"/>
      <c r="P118" s="2"/>
      <c r="Q118" s="7"/>
      <c r="R118" s="7"/>
      <c r="S118" s="7"/>
      <c r="T118" s="7"/>
      <c r="U118" s="7"/>
      <c r="V118" s="2"/>
      <c r="W118" s="2"/>
      <c r="X118" s="8"/>
      <c r="Y118" s="8"/>
      <c r="Z118" s="8"/>
      <c r="AA118" s="8"/>
      <c r="AB118" s="8"/>
      <c r="AC118" s="9"/>
      <c r="AD118" s="9"/>
      <c r="AE118" s="8"/>
      <c r="AF118" s="8"/>
      <c r="AG118" s="8"/>
      <c r="AH118" s="8"/>
      <c r="AI118" s="8"/>
      <c r="AJ118" s="9"/>
      <c r="AK118" s="6"/>
      <c r="AL118" s="25"/>
      <c r="AM118" s="8"/>
    </row>
    <row r="119" spans="1:39" ht="15">
      <c r="A119" s="97"/>
      <c r="B119" s="97"/>
      <c r="C119" s="7"/>
      <c r="D119" s="7"/>
      <c r="E119" s="7"/>
      <c r="F119" s="7"/>
      <c r="G119" s="7"/>
      <c r="H119" s="73"/>
      <c r="I119" s="73"/>
      <c r="J119" s="7"/>
      <c r="K119" s="7"/>
      <c r="L119" s="7"/>
      <c r="M119" s="7"/>
      <c r="N119" s="7"/>
      <c r="O119" s="2"/>
      <c r="P119" s="2"/>
      <c r="Q119" s="7"/>
      <c r="R119" s="7"/>
      <c r="S119" s="7"/>
      <c r="T119" s="7"/>
      <c r="U119" s="7"/>
      <c r="V119" s="2"/>
      <c r="W119" s="2"/>
      <c r="X119" s="8"/>
      <c r="Y119" s="8"/>
      <c r="Z119" s="8"/>
      <c r="AA119" s="8"/>
      <c r="AB119" s="8"/>
      <c r="AC119" s="9"/>
      <c r="AD119" s="9"/>
      <c r="AE119" s="8"/>
      <c r="AF119" s="8"/>
      <c r="AG119" s="8"/>
      <c r="AH119" s="8"/>
      <c r="AI119" s="8"/>
      <c r="AJ119" s="9"/>
      <c r="AK119" s="6"/>
      <c r="AL119" s="25"/>
      <c r="AM119" s="8"/>
    </row>
    <row r="120" spans="1:39" ht="15">
      <c r="A120" s="97"/>
      <c r="B120" s="97"/>
      <c r="C120" s="7"/>
      <c r="D120" s="7"/>
      <c r="E120" s="7"/>
      <c r="F120" s="7"/>
      <c r="G120" s="7"/>
      <c r="H120" s="73"/>
      <c r="I120" s="73"/>
      <c r="J120" s="7"/>
      <c r="K120" s="7"/>
      <c r="L120" s="7"/>
      <c r="M120" s="7"/>
      <c r="N120" s="7"/>
      <c r="O120" s="2"/>
      <c r="P120" s="2"/>
      <c r="Q120" s="7"/>
      <c r="R120" s="7"/>
      <c r="S120" s="7"/>
      <c r="T120" s="7"/>
      <c r="U120" s="7"/>
      <c r="V120" s="2"/>
      <c r="W120" s="2"/>
      <c r="X120" s="8"/>
      <c r="Y120" s="8"/>
      <c r="Z120" s="8"/>
      <c r="AA120" s="8"/>
      <c r="AB120" s="8"/>
      <c r="AC120" s="9"/>
      <c r="AD120" s="9"/>
      <c r="AE120" s="8"/>
      <c r="AF120" s="8"/>
      <c r="AG120" s="8"/>
      <c r="AH120" s="8"/>
      <c r="AI120" s="8"/>
      <c r="AJ120" s="9"/>
      <c r="AK120" s="6"/>
      <c r="AL120" s="25"/>
      <c r="AM120" s="8"/>
    </row>
    <row r="121" spans="24:39" ht="15">
      <c r="X121" s="8"/>
      <c r="Y121" s="8"/>
      <c r="Z121" s="8"/>
      <c r="AA121" s="8"/>
      <c r="AB121" s="8"/>
      <c r="AC121" s="9"/>
      <c r="AD121" s="9"/>
      <c r="AE121" s="8"/>
      <c r="AF121" s="8"/>
      <c r="AG121" s="8"/>
      <c r="AH121" s="8"/>
      <c r="AI121" s="8"/>
      <c r="AJ121" s="9"/>
      <c r="AK121" s="6"/>
      <c r="AL121" s="25"/>
      <c r="AM121" s="8"/>
    </row>
    <row r="122" spans="24:39" ht="15">
      <c r="X122" s="8"/>
      <c r="Y122" s="8"/>
      <c r="Z122" s="8"/>
      <c r="AA122" s="8"/>
      <c r="AB122" s="8"/>
      <c r="AC122" s="9"/>
      <c r="AD122" s="9"/>
      <c r="AE122" s="8"/>
      <c r="AF122" s="8"/>
      <c r="AG122" s="8"/>
      <c r="AH122" s="8"/>
      <c r="AI122" s="8"/>
      <c r="AJ122" s="9"/>
      <c r="AK122" s="6"/>
      <c r="AL122" s="25"/>
      <c r="AM122" s="8"/>
    </row>
    <row r="123" spans="24:39" ht="15">
      <c r="X123" s="8"/>
      <c r="Y123" s="8"/>
      <c r="Z123" s="8"/>
      <c r="AA123" s="8"/>
      <c r="AB123" s="8"/>
      <c r="AC123" s="9"/>
      <c r="AD123" s="9"/>
      <c r="AE123" s="8"/>
      <c r="AF123" s="8"/>
      <c r="AG123" s="8"/>
      <c r="AH123" s="8"/>
      <c r="AI123" s="8"/>
      <c r="AJ123" s="9"/>
      <c r="AK123" s="6"/>
      <c r="AL123" s="25"/>
      <c r="AM123" s="8"/>
    </row>
    <row r="124" spans="1:3" ht="15">
      <c r="A124" s="97"/>
      <c r="B124" s="97"/>
      <c r="C124" s="7"/>
    </row>
  </sheetData>
  <sheetProtection formatRows="0" selectLockedCells="1"/>
  <protectedRanges>
    <protectedRange sqref="M5:AK5 F35:AD108 A31:B78 O30:W30 O6:P29 V6:W29 AC6:AD30 G31:AD34 F6:F34 C6:E108 AG6:AK6 A6:A8 A5:K5 H6:I30 AJ7:AK108 AG7:AI109" name="Range2"/>
    <protectedRange password="CC3D" sqref="M5:AK5 F35:AD108 A31:B78 O30:W30 O6:P29 V6:W29 AC6:AD30 G31:AD34 F6:F34 C6:E108 AG6:AK6 A6:A8 A5:K5 H6:I30 AJ7:AK108 AG7:AI109" name="Range1"/>
    <protectedRange sqref="G79:AD108 AJ79:AK108 A79:B108" name="Range2_1"/>
    <protectedRange password="CC3D" sqref="G79:AD108 AJ79:AK108 A79:B108" name="Range1_1"/>
    <protectedRange sqref="B6:B8 A9:B30 AQ5:AQ108" name="Range2_2_1"/>
    <protectedRange password="CC3D" sqref="B6:B8 A9:B30 AQ5:AQ108" name="Range1_2_1"/>
    <protectedRange sqref="G6:G30" name="Range2_3"/>
    <protectedRange password="CC3D" sqref="G6:G30" name="Range1_3"/>
    <protectedRange sqref="G6:G30" name="Range2_2_2"/>
    <protectedRange password="CC3D" sqref="G6:G30" name="Range1_2_2"/>
    <protectedRange sqref="J6:N30" name="Range2_8"/>
    <protectedRange password="CC3D" sqref="J6:N30" name="Range1_8"/>
    <protectedRange sqref="J6:N30" name="Range2_2_7"/>
    <protectedRange password="CC3D" sqref="J6:N30" name="Range1_2_7"/>
    <protectedRange sqref="Q6:U29" name="Range2_9"/>
    <protectedRange password="CC3D" sqref="Q6:U29" name="Range1_9"/>
    <protectedRange sqref="Q6:U29" name="Range2_2_8"/>
    <protectedRange password="CC3D" sqref="Q6:U29" name="Range1_2_8"/>
    <protectedRange sqref="X6:AB30" name="Range2_10"/>
    <protectedRange password="CC3D" sqref="X6:AB30" name="Range1_10"/>
    <protectedRange sqref="X6:AB30" name="Range2_2_9"/>
    <protectedRange password="CC3D" sqref="X6:AB30" name="Range1_2_9"/>
    <protectedRange sqref="AE6:AF109" name="Range2_11"/>
    <protectedRange password="CC3D" sqref="AE6:AF109" name="Range1_11"/>
    <protectedRange sqref="AE6:AF109" name="Range2_2_10"/>
    <protectedRange password="CC3D" sqref="AE6:AF109" name="Range1_2_10"/>
    <protectedRange sqref="AR5:AR108" name="Range2_2_1_1"/>
    <protectedRange password="CC3D" sqref="AR5:AR108" name="Range1_2_1_1"/>
  </protectedRanges>
  <mergeCells count="8">
    <mergeCell ref="AQ3:AT3"/>
    <mergeCell ref="A111:I111"/>
    <mergeCell ref="C2:G2"/>
    <mergeCell ref="J2:N2"/>
    <mergeCell ref="Q2:U2"/>
    <mergeCell ref="X2:AB2"/>
    <mergeCell ref="AE2:AI2"/>
    <mergeCell ref="AL3:AO3"/>
  </mergeCells>
  <printOptions/>
  <pageMargins left="0.17" right="0.17" top="0.27" bottom="0.28" header="0.17" footer="0.16"/>
  <pageSetup fitToHeight="0" horizontalDpi="600" verticalDpi="600" orientation="landscape" paperSize="5" scale="35" r:id="rId4"/>
  <headerFooter alignWithMargins="0">
    <oddHeader>&amp;C&amp;"Arial,Bold"&amp;12District SACC Attendance 2013-2014&amp;R&amp;D &amp;T</oddHeader>
    <oddFooter>&amp;L&amp;"Arial,Bold"&amp;8Rev 2/09 A. Adkison&amp;C&amp;8&amp;Z&amp;F &amp;A&amp;R&amp;8&amp;P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workforce4426</dc:creator>
  <cp:keywords/>
  <dc:description/>
  <cp:lastModifiedBy>Virginia Scarbrough</cp:lastModifiedBy>
  <cp:lastPrinted>2020-07-17T15:02:51Z</cp:lastPrinted>
  <dcterms:created xsi:type="dcterms:W3CDTF">2007-04-04T20:14:57Z</dcterms:created>
  <dcterms:modified xsi:type="dcterms:W3CDTF">2021-08-13T20:25:00Z</dcterms:modified>
  <cp:category/>
  <cp:version/>
  <cp:contentType/>
  <cp:contentStatus/>
</cp:coreProperties>
</file>